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MA\Contratos\2022\ID_Orinoquia\Productos\Mes9_Diciembre2022\Act4_ModeloGobInfo\Prod4.4_evaluacion_gobiernoIDE\"/>
    </mc:Choice>
  </mc:AlternateContent>
  <xr:revisionPtr revIDLastSave="0" documentId="13_ncr:1_{E4F1CFD6-ED62-4288-9229-4F7690983885}" xr6:coauthVersionLast="47" xr6:coauthVersionMax="47" xr10:uidLastSave="{00000000-0000-0000-0000-000000000000}"/>
  <bookViews>
    <workbookView xWindow="-120" yWindow="-120" windowWidth="29040" windowHeight="15720" xr2:uid="{4BE59C11-8D42-411B-97A4-39C30356CA8E}"/>
  </bookViews>
  <sheets>
    <sheet name="Total" sheetId="4" r:id="rId1"/>
    <sheet name="Dinamica" sheetId="13" r:id="rId2"/>
    <sheet name="Comunidad" sheetId="5" r:id="rId3"/>
    <sheet name="Procesos" sheetId="6" r:id="rId4"/>
    <sheet name="IG" sheetId="7" r:id="rId5"/>
    <sheet name="TI" sheetId="8" r:id="rId6"/>
    <sheet name="MRG" sheetId="12" r:id="rId7"/>
    <sheet name="Conexión_nodo" sheetId="15" r:id="rId8"/>
  </sheets>
  <calcPr calcId="191028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5" l="1"/>
  <c r="C10" i="15"/>
  <c r="D22" i="15"/>
  <c r="C22" i="15"/>
  <c r="B22" i="15"/>
  <c r="A22" i="15"/>
  <c r="D19" i="15"/>
  <c r="C19" i="15"/>
  <c r="B19" i="15"/>
  <c r="A19" i="15"/>
  <c r="D16" i="15" l="1"/>
  <c r="C16" i="15"/>
  <c r="D13" i="15"/>
  <c r="C13" i="15"/>
  <c r="B13" i="15"/>
  <c r="A13" i="15"/>
  <c r="D7" i="15"/>
  <c r="C7" i="15"/>
  <c r="B7" i="15"/>
  <c r="A7" i="15"/>
  <c r="D18" i="12"/>
  <c r="D17" i="12"/>
  <c r="D16" i="12"/>
  <c r="D15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B18" i="12"/>
  <c r="B17" i="12"/>
  <c r="B16" i="12"/>
  <c r="B15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4" i="12"/>
  <c r="B13" i="12"/>
  <c r="B12" i="12"/>
  <c r="B11" i="12"/>
  <c r="B10" i="12"/>
  <c r="B9" i="12"/>
  <c r="B8" i="12"/>
  <c r="B7" i="12"/>
  <c r="D6" i="12"/>
  <c r="B6" i="12"/>
  <c r="H6" i="8"/>
  <c r="G6" i="8"/>
  <c r="F9" i="8"/>
  <c r="F8" i="8"/>
  <c r="F7" i="8"/>
  <c r="F6" i="8"/>
  <c r="E6" i="8"/>
  <c r="E7" i="8"/>
  <c r="E8" i="8"/>
  <c r="E9" i="8"/>
  <c r="D6" i="8"/>
  <c r="D7" i="8"/>
  <c r="D8" i="8"/>
  <c r="D9" i="8"/>
  <c r="C9" i="8"/>
  <c r="C8" i="8"/>
  <c r="C7" i="8"/>
  <c r="C6" i="8"/>
  <c r="B6" i="8"/>
  <c r="A6" i="8"/>
  <c r="H6" i="7"/>
  <c r="G6" i="7"/>
  <c r="F9" i="7"/>
  <c r="F8" i="7"/>
  <c r="F7" i="7"/>
  <c r="F6" i="7"/>
  <c r="E9" i="7"/>
  <c r="E8" i="7"/>
  <c r="E7" i="7"/>
  <c r="E6" i="7"/>
  <c r="D9" i="7"/>
  <c r="D8" i="7"/>
  <c r="D7" i="7"/>
  <c r="D6" i="7"/>
  <c r="C9" i="7"/>
  <c r="C8" i="7"/>
  <c r="C7" i="7"/>
  <c r="C6" i="7"/>
  <c r="B6" i="7"/>
  <c r="A6" i="7"/>
  <c r="H6" i="6"/>
  <c r="G6" i="6"/>
  <c r="F10" i="6"/>
  <c r="F8" i="6"/>
  <c r="F9" i="6"/>
  <c r="F7" i="6"/>
  <c r="F6" i="6"/>
  <c r="H6" i="5"/>
  <c r="G6" i="5"/>
  <c r="F19" i="5"/>
  <c r="F8" i="5"/>
  <c r="F9" i="5"/>
  <c r="F10" i="5"/>
  <c r="F11" i="5"/>
  <c r="F12" i="5"/>
  <c r="F13" i="5"/>
  <c r="F14" i="5"/>
  <c r="F15" i="5"/>
  <c r="F16" i="5"/>
  <c r="F17" i="5"/>
  <c r="F18" i="5"/>
  <c r="F7" i="5"/>
  <c r="F6" i="5"/>
  <c r="E6" i="6"/>
  <c r="D10" i="6"/>
  <c r="D8" i="6"/>
  <c r="D9" i="6"/>
  <c r="D7" i="6"/>
  <c r="D6" i="6"/>
  <c r="C10" i="6"/>
  <c r="C8" i="6"/>
  <c r="C9" i="6"/>
  <c r="C7" i="6"/>
  <c r="C6" i="6"/>
  <c r="B6" i="6"/>
  <c r="A6" i="6"/>
  <c r="D19" i="5"/>
  <c r="D8" i="5"/>
  <c r="D9" i="5"/>
  <c r="D10" i="5"/>
  <c r="D11" i="5"/>
  <c r="D12" i="5"/>
  <c r="D13" i="5"/>
  <c r="D14" i="5"/>
  <c r="D15" i="5"/>
  <c r="D16" i="5"/>
  <c r="D17" i="5"/>
  <c r="D18" i="5"/>
  <c r="D7" i="5"/>
  <c r="D6" i="5"/>
  <c r="C19" i="5"/>
  <c r="C8" i="5"/>
  <c r="C9" i="5"/>
  <c r="C10" i="5"/>
  <c r="C11" i="5"/>
  <c r="C12" i="5"/>
  <c r="C13" i="5"/>
  <c r="C14" i="5"/>
  <c r="C15" i="5"/>
  <c r="C16" i="5"/>
  <c r="C17" i="5"/>
  <c r="C18" i="5"/>
  <c r="C7" i="5"/>
  <c r="C6" i="5"/>
  <c r="B13" i="5"/>
  <c r="B10" i="5"/>
  <c r="B7" i="5"/>
  <c r="B6" i="5"/>
  <c r="A6" i="5"/>
  <c r="G29" i="4" l="1"/>
  <c r="H29" i="4" s="1"/>
  <c r="D32" i="12" l="1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3" i="12"/>
  <c r="D12" i="12"/>
  <c r="D11" i="12"/>
  <c r="E11" i="12" s="1"/>
  <c r="F11" i="12" s="1"/>
  <c r="D10" i="12"/>
  <c r="D9" i="12"/>
  <c r="D8" i="12"/>
  <c r="D7" i="12"/>
  <c r="E6" i="12"/>
  <c r="F6" i="12" s="1"/>
  <c r="H11" i="12"/>
  <c r="H10" i="12"/>
  <c r="H9" i="12"/>
  <c r="H8" i="12"/>
  <c r="H7" i="12"/>
  <c r="H6" i="12"/>
  <c r="E12" i="12"/>
  <c r="F12" i="12" s="1"/>
  <c r="J9" i="4"/>
  <c r="J8" i="4"/>
  <c r="J7" i="4"/>
  <c r="J6" i="4"/>
  <c r="I9" i="12" l="1"/>
  <c r="I8" i="12"/>
  <c r="I6" i="12"/>
  <c r="E30" i="12"/>
  <c r="F30" i="12" s="1"/>
  <c r="E19" i="12"/>
  <c r="F19" i="12" s="1"/>
  <c r="E7" i="12"/>
  <c r="F7" i="12" s="1"/>
  <c r="K9" i="4"/>
  <c r="G25" i="4"/>
  <c r="H25" i="4" s="1"/>
  <c r="K8" i="4" s="1"/>
  <c r="G20" i="4"/>
  <c r="H20" i="4" s="1"/>
  <c r="K7" i="4" s="1"/>
  <c r="G6" i="4"/>
  <c r="H6" i="4" s="1"/>
  <c r="K6" i="4" s="1"/>
  <c r="I7" i="12" l="1"/>
  <c r="I10" i="12"/>
  <c r="I11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8D8A12FB-0939-4466-B5AC-11D8F2513BE9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 Sícumple.</t>
        </r>
      </text>
    </comment>
    <comment ref="H6" authorId="0" shapeId="0" xr:uid="{403689A3-CC1C-4619-BA41-65CDE5E931B3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0 - 4
Intermedio: 5 - 10
Avanzado: 11 - 14</t>
        </r>
      </text>
    </comment>
    <comment ref="H20" authorId="0" shapeId="0" xr:uid="{37F8D2BE-296C-4925-92B5-376303EB87B9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0 - 2
Intermedio: 3 - 4
Avanzado: 5</t>
        </r>
      </text>
    </comment>
    <comment ref="H25" authorId="0" shapeId="0" xr:uid="{1E0A682E-E15C-4179-A825-E5F952AD2EDF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3 - 4</t>
        </r>
      </text>
    </comment>
    <comment ref="H29" authorId="0" shapeId="0" xr:uid="{897C667D-958C-45B8-9B3F-1954E1E734AA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2 - 3
Avanzado: 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A87FA139-BCD9-4321-B023-36943F5D3F77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8AAE03C3-E1F8-4A1F-9995-DE434370A1D3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0 - 4
Intermedio: 5 - 10
Avanzado: 11 - 14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B13EB080-D9F3-41D3-BA9A-FA9F5FB1039F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9AF9970D-15F5-4DD6-9B1B-DA6F7B72485D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0 - 2
Intermedio: 3 - 4
Avanzado: 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394FFBE6-B51C-4A08-A27A-66E5BEA6E866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8B080E83-7F21-4974-A069-05902ACFE1B0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3 - 4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F5" authorId="0" shapeId="0" xr:uid="{51626911-8473-4FF7-B3F4-44C502FD5DDD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H6" authorId="0" shapeId="0" xr:uid="{6DEBABDA-3B31-4389-BC93-4BA90870624A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Morera Amaya</author>
  </authors>
  <commentList>
    <comment ref="D5" authorId="0" shapeId="0" xr:uid="{0FC20E7C-A059-4226-A95E-587A46E9ECD1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0. No cumple.
1. Sí cumple.</t>
        </r>
      </text>
    </comment>
    <comment ref="F6" authorId="0" shapeId="0" xr:uid="{EFAD8E28-3C4E-435E-8A4D-02C74D78CD5B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
Avanzado: 1</t>
        </r>
      </text>
    </comment>
    <comment ref="F7" authorId="0" shapeId="0" xr:uid="{A5D0D122-7FFF-4BAA-8537-065DAA4014A9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
Avanzado: 3 - 4</t>
        </r>
      </text>
    </comment>
    <comment ref="F12" authorId="0" shapeId="0" xr:uid="{1633D0BF-9694-436F-A0BF-40239BB9C40F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2 - 5
Avanzado: 6 - 7</t>
        </r>
      </text>
    </comment>
    <comment ref="F19" authorId="0" shapeId="0" xr:uid="{47ED31A1-59C6-41CF-AEE2-606B0A3C0E52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0 - 3
Intermedio: 4 - 8
Avanzado: 9 - 11</t>
        </r>
      </text>
    </comment>
    <comment ref="F30" authorId="0" shapeId="0" xr:uid="{7F9C93F5-2147-412D-88FD-C93EA63EA537}">
      <text>
        <r>
          <rPr>
            <b/>
            <sz val="9"/>
            <color indexed="81"/>
            <rFont val="Tahoma"/>
            <family val="2"/>
          </rPr>
          <t>Carolina Morera Amaya:</t>
        </r>
        <r>
          <rPr>
            <sz val="9"/>
            <color indexed="81"/>
            <rFont val="Tahoma"/>
            <family val="2"/>
          </rPr>
          <t xml:space="preserve">
Básico: 0 - 1
Intermedio: 2 -3
Avanzado: 4 </t>
        </r>
      </text>
    </comment>
  </commentList>
</comments>
</file>

<file path=xl/sharedStrings.xml><?xml version="1.0" encoding="utf-8"?>
<sst xmlns="http://schemas.openxmlformats.org/spreadsheetml/2006/main" count="439" uniqueCount="147">
  <si>
    <t>INFRAESTRUCTURA DE DATOS ESPACIALES DE LA ORINOQUIA
IDE ORINOQUIA</t>
  </si>
  <si>
    <t>Municipio  -----</t>
  </si>
  <si>
    <t>Componente</t>
  </si>
  <si>
    <t>Gobierno IDE</t>
  </si>
  <si>
    <t>Lineamiento</t>
  </si>
  <si>
    <t>Vía estratégica ICDE</t>
  </si>
  <si>
    <t>Criterio de evaluación</t>
  </si>
  <si>
    <t xml:space="preserve">Calificación </t>
  </si>
  <si>
    <t>Calificación total componente</t>
  </si>
  <si>
    <t>Nivel</t>
  </si>
  <si>
    <t>Componente IDE Orinoquia</t>
  </si>
  <si>
    <t>Comunidad</t>
  </si>
  <si>
    <t>Modelo funcional</t>
  </si>
  <si>
    <t>4.1. Modelo funcional federado</t>
  </si>
  <si>
    <t>Gobernanza</t>
  </si>
  <si>
    <t>Nodo activo integrado a la IDE Orinoquia, disponiendo servicios web geográficos</t>
  </si>
  <si>
    <t>Armonización, sinergias y co – creación</t>
  </si>
  <si>
    <t>4.2.1. Integración con otras IDE</t>
  </si>
  <si>
    <t>Nodo activo integrado a la ICDE, SNUIRA y/o SIAC, disponiendo servicios web geográficos</t>
  </si>
  <si>
    <t>4.2.2. Alineación con políticas nacionales, sectoriales y territoriales</t>
  </si>
  <si>
    <t>Armonización con los lineamientos y políticas de información geográfica de los niveles nacional, sectorial y territorial</t>
  </si>
  <si>
    <t>4.2.3. Co – creación</t>
  </si>
  <si>
    <t>Participación activa en las estrategias que fomenten la co - creación y trabajo conjunto</t>
  </si>
  <si>
    <t>Gestión y seguimiento al ciclo de vida de la información geográfica</t>
  </si>
  <si>
    <t xml:space="preserve">4.3.1. Aportar al diagnóstico, el monitoreo y seguimiento al ciclo de vida de la información geográfica </t>
  </si>
  <si>
    <t>Diligenciamiento de los instrumentos de diagnóstico establecidos por la IDE</t>
  </si>
  <si>
    <t>4.3.2. Participar activamente en la armonización e integración de diferentes fuentes de información</t>
  </si>
  <si>
    <t>Gestión de datos</t>
  </si>
  <si>
    <t>Aporte a la armonización e integración de diferentes fuentes de información</t>
  </si>
  <si>
    <t>4.3.3. Promover el uso y apropiación de los productos de información, el conocimiento y la experiencia generados en la IDE Orinoquia</t>
  </si>
  <si>
    <t>Fortalecimiento de capacidades</t>
  </si>
  <si>
    <t>Uso y apropiación de los productos de información, el conocimiento y la experiencia generados en la IDE Orinoquia</t>
  </si>
  <si>
    <r>
      <t>Gobernanza:</t>
    </r>
    <r>
      <rPr>
        <sz val="10.5"/>
        <color rgb="FF000000"/>
        <rFont val="Calibri"/>
        <family val="2"/>
        <scheme val="minor"/>
      </rPr>
      <t xml:space="preserve"> Lineamientos encaminados a establecer el liderazgo, las alianzas institucionales y la propuesta de valor para fortalecer la integración de los actores y generar compromiso y respaldo político, acogiendo los mandatos institucionales para construir un entorno de intercambio de datos.</t>
    </r>
  </si>
  <si>
    <t>Sostenibilidad, continuidad y mantenimiento de la IDE</t>
  </si>
  <si>
    <t>4.4.1. Formalización de la IDE en instrumentos institucionales</t>
  </si>
  <si>
    <t>La IDE Orinoquia se incorpora en instrumentos institucionales</t>
  </si>
  <si>
    <r>
      <t>Gestión de datos:</t>
    </r>
    <r>
      <rPr>
        <sz val="10.5"/>
        <color rgb="FF000000"/>
        <rFont val="Calibri"/>
        <family val="2"/>
        <scheme val="minor"/>
      </rPr>
      <t xml:space="preserve"> Lineamientos que buscan establecer las condiciones para el intercambio de datos geoespaciales y las pautas para la recopilación y gestión de mejores prácticas de información geoespacial para la colaboración intersectorial, el intercambio y reutilización de datos con el gobierno y los ciudadanos.</t>
    </r>
  </si>
  <si>
    <t>4.4.2. Seguimiento a la gestión, avances y resultados de la IDE</t>
  </si>
  <si>
    <t>Seguimiento a la gestión, avances y resultados del desarrollo de los componentes de la IDE en la institucion / entidad territorial</t>
  </si>
  <si>
    <r>
      <t xml:space="preserve">Estándares de información: </t>
    </r>
    <r>
      <rPr>
        <sz val="10.5"/>
        <color rgb="FF000000"/>
        <rFont val="Calibri"/>
        <family val="2"/>
        <scheme val="minor"/>
      </rPr>
      <t>Lineamientos que ofrecen las pautas para la adopción de estándares que permitan la interoperabilidad de datos y proporcionen a los usuarios acceso y uso a la información geoespacial.</t>
    </r>
  </si>
  <si>
    <t>4.4.3. Compromiso, participación activa y propositiva en torno a la IDE y al uso de la información geográfica para la toma de decisiones</t>
  </si>
  <si>
    <t>Participación y compromiso con la IDE Orinoquia</t>
  </si>
  <si>
    <r>
      <t xml:space="preserve">Comunicación: </t>
    </r>
    <r>
      <rPr>
        <sz val="10.5"/>
        <color rgb="FF000000"/>
        <rFont val="Calibri"/>
        <family val="2"/>
        <scheme val="minor"/>
      </rPr>
      <t>Lineamientos que establecen procesos de comunicación para fomentar una mayor participación de los actores interesados y así lograr procesos transparentes que aporten a la toma de decisiones en el gobierno y los territorios.</t>
    </r>
  </si>
  <si>
    <t xml:space="preserve">4.4.4. Difusión constante, dando a conocer los avances y resultados de la IDE Orinoquia </t>
  </si>
  <si>
    <t>Comunicación</t>
  </si>
  <si>
    <t>Aportar y participar en la difusión de la IDE, conforme a los canales y recursos institucionales con los que cuente</t>
  </si>
  <si>
    <r>
      <t xml:space="preserve">Fortalecimiento de capacidades territoriales: </t>
    </r>
    <r>
      <rPr>
        <sz val="10.5"/>
        <color rgb="FF000000"/>
        <rFont val="Calibri"/>
        <family val="2"/>
        <scheme val="minor"/>
      </rPr>
      <t>Lineamientos que brindan herramientas para la comprensión de la información geoespacial en las comunidades, con el fin de fortalecer las habilidades, procesos y recursos que los territorios requieren en el uso de la información geoespacial para la toma de decisiones.</t>
    </r>
  </si>
  <si>
    <t>4.4.5. Espacios de coordinación semestrales</t>
  </si>
  <si>
    <t>Participación activa en los espacios de coordinación de la IDE Orinoquia, a los que la entidad sea convocada</t>
  </si>
  <si>
    <r>
      <t xml:space="preserve">Innovación: </t>
    </r>
    <r>
      <rPr>
        <sz val="10.5"/>
        <color rgb="FF000000"/>
        <rFont val="Calibri"/>
        <family val="2"/>
        <scheme val="minor"/>
      </rPr>
      <t>Lineamientos que se fundamentan en el cierre de la brecha digital. Ofrecen procesos, mejoras e innovaciones de última generación, para que los actores puedan hacer uso de información geoespacial actualizada y a la vanguardia de sus necesidades.</t>
    </r>
  </si>
  <si>
    <t>4.4.6. Proyectos conjuntos</t>
  </si>
  <si>
    <t>Participación en proyectos en el marco de la IDE Orinoquia, a partir de objetivos comunes con un impacto regional y con beneficio institucional</t>
  </si>
  <si>
    <r>
      <t xml:space="preserve">Financiera: </t>
    </r>
    <r>
      <rPr>
        <sz val="10.5"/>
        <color rgb="FF000000"/>
        <rFont val="Calibri"/>
        <family val="2"/>
        <scheme val="minor"/>
      </rPr>
      <t>Lineamientos que se orientan al modelo de operación de la ICDE y las estrategias de financiamiento requeridas para sostener de manera eficiente la gestión integrada de la información geoespacial en Colombia.</t>
    </r>
  </si>
  <si>
    <t>4.4.7. Alianzas estratégicas</t>
  </si>
  <si>
    <t>Participación y gestión de alianzas estratégicas con entidades que puedan apoyar técnica, tecnológica y financieramente a la IDE regional</t>
  </si>
  <si>
    <t>Procesos</t>
  </si>
  <si>
    <t>4.3.4. Identificar y caracterizar los productos de información geográfica a generar, documentando su diseño en la especificación técnica</t>
  </si>
  <si>
    <t>Estándares de información</t>
  </si>
  <si>
    <t>Documentación de especificaciones técnicas de los productos de información geográfica</t>
  </si>
  <si>
    <t>4.3.5. Llevar a cabo procesos de auditoría y de mejora continua del ciclo de vida de la información geográfica</t>
  </si>
  <si>
    <t>Mejora continua del ciclo de vida de la información geográfica</t>
  </si>
  <si>
    <t>4.3.6. Realizar y documentar los procesos de evaluación de calidad de los productos de información geográfica, a partir de los criterios definidos en la especificación técnica</t>
  </si>
  <si>
    <t>Evaluación y documentación de la calidad de la información geográfica</t>
  </si>
  <si>
    <t>4.3.7. Documentar el metadato de la información geográfica generada, conforme a las plantillas y estándares promovidos por la IDE Orinoquia, en cumplimiento de lo establecido por la ICDE.</t>
  </si>
  <si>
    <t>Documentación del metadato de la información geográfica generada</t>
  </si>
  <si>
    <t>4.3.8. Cumplir con los estándares de información y tecnológicos promovidos por la ICDE y el Ministerio de Tecnologías de la Información y las Comunicaciones – MINTIC, para la publicación, intercambio e interoperabilidad de información geográfica.</t>
  </si>
  <si>
    <t>Cumplimiento de estándares de información y tecnológicos para la publicación, intercambio e interoperabilidad de información geográfica</t>
  </si>
  <si>
    <t>Información geográfica</t>
  </si>
  <si>
    <t>4.3.9. Gestionar, organizar e inventariar la información insumo, conforme a la especificación técnica del producto</t>
  </si>
  <si>
    <t>Inventario de información geográfica utilizada como insumo para la generación de productos</t>
  </si>
  <si>
    <t>4.3.10. Generar y mantener actualizado el catálogo de componentes de información, en términos de información, datos y servicios</t>
  </si>
  <si>
    <t>Innovación</t>
  </si>
  <si>
    <t>Aporte al catálogo de componentes de información de la IDE Orinoquia</t>
  </si>
  <si>
    <t>Servicios web de información geográfica publicados en la IDE Orinoquia</t>
  </si>
  <si>
    <t>Tecnologías</t>
  </si>
  <si>
    <t>4.3.12. Implementar una plataforma tecnológica que permita almacenar, procesar, consultar y disponer información geográfica a la IDE Orinoquia, considerando, entre otras, las siguientes soluciones:
•	Geovisor
•	Geoportal
•	Sistemas de información geográfica en línea</t>
  </si>
  <si>
    <t>Implementación y uso de geovisores, geoportales, SIG</t>
  </si>
  <si>
    <t>4.3.13. Contar con soluciones tecnológicas para la documentación de metadatos, con el fin de facilitar la generación, administración, actualización, consulta y publicación, como parte de la consolidación del Catálogo de Metadatos Geográficos de la IDE Orinoquia</t>
  </si>
  <si>
    <t>Implementación de un catálogo institucional de metadatos geográficos</t>
  </si>
  <si>
    <t>4.3.14. Implementar políticas y procedimientos técnicos y tecnológicos que garanticen la seguridad de la información</t>
  </si>
  <si>
    <t>Cumplimiento de políticas y protocolos de seguridad de la información</t>
  </si>
  <si>
    <t>4.3.15. Hacer uso de tecnologías innovadoras, como son los vehículos no tripulados (drones), para la captura de información geográfica.</t>
  </si>
  <si>
    <t>Uso de tecnologías innovadoras para la captura de información geográfica</t>
  </si>
  <si>
    <t>Etiquetas de fila</t>
  </si>
  <si>
    <t>Cuenta de Lineamiento</t>
  </si>
  <si>
    <t>Total general</t>
  </si>
  <si>
    <t>Calificación total vía estratégica</t>
  </si>
  <si>
    <t>La IDE Orinoquia se incopora en instrumentos institucionales</t>
  </si>
  <si>
    <t>Cantidad de criterios</t>
  </si>
  <si>
    <t>Rango de calificación por componente</t>
  </si>
  <si>
    <t>0 - 4</t>
  </si>
  <si>
    <t>Básico</t>
  </si>
  <si>
    <t>Intermedio</t>
  </si>
  <si>
    <t>Avanzado</t>
  </si>
  <si>
    <t>0 – 2</t>
  </si>
  <si>
    <t>0 - 1</t>
  </si>
  <si>
    <t>5 - 10</t>
  </si>
  <si>
    <t>11 - 14</t>
  </si>
  <si>
    <t>3 - 4</t>
  </si>
  <si>
    <t>5</t>
  </si>
  <si>
    <t>2</t>
  </si>
  <si>
    <t>3</t>
  </si>
  <si>
    <t>2 - 3</t>
  </si>
  <si>
    <t>4</t>
  </si>
  <si>
    <t>4.3.11. Organizar y almacenar la información geográfica en formato digital, para su procesamiento y análisis</t>
  </si>
  <si>
    <t>4.3.12. Disponer información geográfica a través de servicios web y datos abiertos, teniendo en cuenta los datos fundamentales y temáticos definidos en la IDE Orinoquia</t>
  </si>
  <si>
    <t>Almacenamiento de información en bases de datos geográficas</t>
  </si>
  <si>
    <t>Criterios de evaluación</t>
  </si>
  <si>
    <t xml:space="preserve">Información geográfica dispersa y en formato análogo </t>
  </si>
  <si>
    <t>Información geográfica digital, organizada y almacenada en carpetas (directorios)</t>
  </si>
  <si>
    <t xml:space="preserve">Información geográfica almacenada y organizada en bases de datos </t>
  </si>
  <si>
    <t>4.3.14. Contar con soluciones tecnológicas para la documentación de metadatos, con el fin de facilitar la generación, administración, actualización, consulta y publicación, como parte de la consolidación del Catálogo de Metadatos Geográficos de la IDE Orinoquia</t>
  </si>
  <si>
    <t>4.3.15. Implementar políticas y procedimientos técnicos y tecnológicos que garanticen la seguridad de la información</t>
  </si>
  <si>
    <t>4.3.16. Hacer uso de tecnologías innovadoras, como son los vehículos no tripulados (drones), para la captura de información geográfica.</t>
  </si>
  <si>
    <t>Nivel nodo</t>
  </si>
  <si>
    <t>Criterio</t>
  </si>
  <si>
    <t>4.3.13. Implementar una solución tecnológica que permita disponer información geográfica a la IDE Orinoquia, como son los geovisores, geoportales y sistemas de información geográfica en línea</t>
  </si>
  <si>
    <t>Implementación de SIG de escritorio</t>
  </si>
  <si>
    <t>Consulta y uso de plataformas de mapas en línea, como alternativa a no contar con un SIG y/o geoportales propios</t>
  </si>
  <si>
    <t>Implementación de un geovisor, geoportal y/o SIG en línea</t>
  </si>
  <si>
    <t>Documentación de metadatos en plantillas en formato Excel</t>
  </si>
  <si>
    <t>Generación de metadatos en la herramienta SIG implementada</t>
  </si>
  <si>
    <t>Implementación de una herramienta para la catalogación de metadatos geográficos</t>
  </si>
  <si>
    <t>Implementación de uno (1) de los tres (3) estándares de información: especificaciones técnicas, calidad, metadatos</t>
  </si>
  <si>
    <t>Implementación de dos (2) de los tres (3) estándares de información: especificaciones técnicas, calidad, metadatos</t>
  </si>
  <si>
    <t>Implementación de los tres (3) estándares de información: especificaciones técnicas, calidad, metadatos</t>
  </si>
  <si>
    <t>Los lineamientos de la IDE Orinoquia no se incorporan en instrumentos institucionales y no se cuentan con procesos y procedimientos para la gestión de información geográfica</t>
  </si>
  <si>
    <t>La institución cuenta con procesos y procedimientos para la gestión de información geográfica, sin mencionar explícitamente a la IDE Orinoquia</t>
  </si>
  <si>
    <t>Nivel del nodo resultado de la evaluación</t>
  </si>
  <si>
    <t>Acciones para avanzar de nivel</t>
  </si>
  <si>
    <t>De nodo básico a intermedio</t>
  </si>
  <si>
    <t>De nodo intermedio a avanzado</t>
  </si>
  <si>
    <t>Consolidar un inventario actualizado de la información geográfica disponible y almacenarla de manera organizada</t>
  </si>
  <si>
    <t>Diseñar e implementar bases de datos geográficas, utilizando aplicaciones SIG</t>
  </si>
  <si>
    <t>Implementación de una solución SIG de escritorio, sea libre o comercial, con el fin de procesar y analizar información geográfica</t>
  </si>
  <si>
    <t>Implementación de un geovisor, geoportal y/o SIG en línea, con el fin de disponer información geográfica para consulta de los usuarios</t>
  </si>
  <si>
    <t>Información geográfica en formato digital no publicada y de consulta interna</t>
  </si>
  <si>
    <t>Información geográfica en bases de datos y publicada como servicios geográficos de visualización en geoportales propios y/o externos</t>
  </si>
  <si>
    <t>Información geográfica publicada a través de servicios de descarga y datos abiertos, en geoportales propios y/o externos</t>
  </si>
  <si>
    <t>- Implementar una solución de SIG libre para la generación de servicios web (1. Lizmap, 2. GeoNode, 3. GeoShape, 4. geOrchestra, 5. Osgeo4w / OsGeo Live).
- Publicar los servicios en el catálogo de la IDE Orinoquia, el geoportal y en el portal de la ICDE y el SIAC</t>
  </si>
  <si>
    <t>Publicar la información geográfica a través de servicios web de descarga y en formatos que permitan su procesamiento, en la IDE Orinoquia, en el portal de datos abiertos de la ICDE, y/o en el  geoportal institucional</t>
  </si>
  <si>
    <t>Implementar una herramienta para la catalogación de metadatos geográficos (Geonetwork)</t>
  </si>
  <si>
    <t>- Documentar los metadatos de la información geográfica producida, en la herramienta SIG implementada en la institución
y/o
- Documentar los metadatos en el catálogo de metadatos de la ICDE</t>
  </si>
  <si>
    <t>Implementar dos (2) de los tres (3) estándares de información: especificaciones técnicas, calidad, metadatos; teniendo en cuenta el ciclo de vida de la información geográfica definido en la IDE Orinoquia y los instrumentos diseñados para el cumplimiento de los estándares de información</t>
  </si>
  <si>
    <t>Implementar los tres (3) estándares de información: especificaciones técnicas, calidad, metadatos; teniendo en cuenta el ciclo de vida de la información geográfica definido en la IDE Orinoquia y los instrumentos diseñados para el cumplimiento de los estándares de información</t>
  </si>
  <si>
    <t>Formalizar procesos y procedimientos para la gestión de información geográfica</t>
  </si>
  <si>
    <t>Incoporar los lineamientos de la IDE Orinoquia en los procesos y procedimientos institucionales para la gestión de información geográfica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</si>
</sst>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8"/>
      <name val="Calibri Light"/>
      <family val="2"/>
      <scheme val="maj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color rgb="FF00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/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/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 style="medium">
        <color rgb="FFA8D08D"/>
      </right>
      <top/>
      <bottom/>
      <diagonal/>
    </border>
    <border>
      <left style="medium">
        <color theme="9"/>
      </left>
      <right style="medium">
        <color rgb="FFA8D08D"/>
      </right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7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2" borderId="0" xfId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1" xfId="0" applyFill="1" applyBorder="1" applyAlignment="1">
      <alignment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1" fillId="5" borderId="21" xfId="2" applyFont="1" applyFill="1" applyBorder="1" applyAlignment="1">
      <alignment horizontal="left" vertical="center" wrapText="1"/>
    </xf>
    <xf numFmtId="0" fontId="7" fillId="5" borderId="22" xfId="2" applyFont="1" applyFill="1" applyBorder="1" applyAlignment="1">
      <alignment horizontal="right" vertical="center" wrapText="1"/>
    </xf>
    <xf numFmtId="0" fontId="7" fillId="5" borderId="22" xfId="2" applyFont="1" applyFill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6" borderId="30" xfId="1" applyFont="1" applyFill="1" applyBorder="1" applyAlignment="1">
      <alignment horizontal="center" vertical="center" wrapText="1"/>
    </xf>
    <xf numFmtId="0" fontId="4" fillId="6" borderId="24" xfId="1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11" fillId="5" borderId="21" xfId="2" applyFont="1" applyFill="1" applyBorder="1" applyAlignment="1">
      <alignment horizontal="right" vertical="center" wrapText="1"/>
    </xf>
    <xf numFmtId="0" fontId="11" fillId="5" borderId="22" xfId="2" applyFont="1" applyFill="1" applyBorder="1" applyAlignment="1">
      <alignment horizontal="right" vertical="center" wrapText="1"/>
    </xf>
    <xf numFmtId="0" fontId="0" fillId="3" borderId="24" xfId="0" applyFill="1" applyBorder="1" applyAlignment="1">
      <alignment vertical="center" wrapText="1"/>
    </xf>
    <xf numFmtId="0" fontId="0" fillId="3" borderId="25" xfId="0" applyFill="1" applyBorder="1" applyAlignment="1">
      <alignment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0" fillId="3" borderId="17" xfId="0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22" xfId="0" applyFill="1" applyBorder="1" applyAlignment="1">
      <alignment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1" xfId="0" applyFill="1" applyBorder="1" applyAlignment="1">
      <alignment vertical="center" wrapText="1"/>
    </xf>
    <xf numFmtId="1" fontId="0" fillId="3" borderId="22" xfId="0" applyNumberFormat="1" applyFill="1" applyBorder="1" applyAlignment="1">
      <alignment horizontal="center" vertical="center" wrapText="1"/>
    </xf>
    <xf numFmtId="1" fontId="0" fillId="3" borderId="25" xfId="0" applyNumberForma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 wrapText="1"/>
    </xf>
    <xf numFmtId="0" fontId="4" fillId="6" borderId="41" xfId="1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6" fillId="8" borderId="44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49" fontId="0" fillId="0" borderId="44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quotePrefix="1" applyBorder="1" applyAlignment="1">
      <alignment horizontal="left" vertical="center" wrapText="1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pivotButton="1" applyAlignment="1">
      <alignment horizontal="left"/>
    </xf>
    <xf numFmtId="0" fontId="14" fillId="7" borderId="36" xfId="0" applyFont="1" applyFill="1" applyBorder="1" applyAlignment="1">
      <alignment horizontal="center" vertical="center" wrapText="1"/>
    </xf>
    <xf numFmtId="0" fontId="14" fillId="7" borderId="37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4" fillId="9" borderId="3" xfId="1" applyFont="1" applyFill="1" applyBorder="1" applyAlignment="1">
      <alignment horizontal="center" vertical="center" wrapText="1"/>
    </xf>
    <xf numFmtId="0" fontId="4" fillId="9" borderId="43" xfId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15" fillId="0" borderId="44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2" xfId="0" applyBorder="1" applyAlignment="1">
      <alignment horizontal="center" vertical="center" wrapText="1"/>
    </xf>
    <xf numFmtId="0" fontId="12" fillId="7" borderId="39" xfId="0" applyFont="1" applyFill="1" applyBorder="1" applyAlignment="1">
      <alignment horizontal="left" vertical="center" wrapText="1"/>
    </xf>
    <xf numFmtId="0" fontId="12" fillId="7" borderId="40" xfId="0" applyFont="1" applyFill="1" applyBorder="1" applyAlignment="1">
      <alignment horizontal="left" vertical="center" wrapText="1"/>
    </xf>
    <xf numFmtId="0" fontId="9" fillId="5" borderId="16" xfId="1" applyFont="1" applyFill="1" applyBorder="1" applyAlignment="1">
      <alignment horizontal="right" vertical="center" wrapText="1"/>
    </xf>
    <xf numFmtId="0" fontId="9" fillId="5" borderId="17" xfId="1" applyFont="1" applyFill="1" applyBorder="1" applyAlignment="1">
      <alignment horizontal="right" vertical="center" wrapText="1"/>
    </xf>
    <xf numFmtId="0" fontId="9" fillId="5" borderId="18" xfId="1" applyFont="1" applyFill="1" applyBorder="1" applyAlignment="1">
      <alignment horizontal="right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14" fillId="7" borderId="35" xfId="0" applyFont="1" applyFill="1" applyBorder="1" applyAlignment="1">
      <alignment horizontal="center" vertical="center" wrapText="1"/>
    </xf>
    <xf numFmtId="0" fontId="12" fillId="7" borderId="36" xfId="0" applyFont="1" applyFill="1" applyBorder="1" applyAlignment="1">
      <alignment horizontal="left" vertical="center" wrapText="1"/>
    </xf>
    <xf numFmtId="0" fontId="12" fillId="7" borderId="37" xfId="0" applyFont="1" applyFill="1" applyBorder="1" applyAlignment="1">
      <alignment horizontal="left" vertical="center" wrapText="1"/>
    </xf>
    <xf numFmtId="0" fontId="12" fillId="7" borderId="38" xfId="0" applyFont="1" applyFill="1" applyBorder="1" applyAlignment="1">
      <alignment horizontal="left" vertical="center" wrapText="1"/>
    </xf>
    <xf numFmtId="0" fontId="7" fillId="5" borderId="22" xfId="2" applyFont="1" applyFill="1" applyBorder="1" applyAlignment="1">
      <alignment horizontal="center" vertical="center" wrapText="1"/>
    </xf>
    <xf numFmtId="0" fontId="7" fillId="5" borderId="23" xfId="2" applyFont="1" applyFill="1" applyBorder="1" applyAlignment="1">
      <alignment horizontal="center" vertical="center" wrapText="1"/>
    </xf>
    <xf numFmtId="1" fontId="0" fillId="3" borderId="6" xfId="0" applyNumberForma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1" fontId="0" fillId="3" borderId="1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9" fillId="5" borderId="0" xfId="1" applyFont="1" applyFill="1" applyBorder="1" applyAlignment="1">
      <alignment horizontal="right" vertical="center" wrapText="1"/>
    </xf>
    <xf numFmtId="0" fontId="7" fillId="5" borderId="0" xfId="2" applyFont="1" applyFill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" fontId="0" fillId="3" borderId="17" xfId="0" applyNumberFormat="1" applyFill="1" applyBorder="1" applyAlignment="1">
      <alignment horizontal="center" vertical="center" wrapText="1"/>
    </xf>
    <xf numFmtId="1" fontId="0" fillId="3" borderId="0" xfId="0" applyNumberFormat="1" applyFill="1" applyAlignment="1">
      <alignment horizontal="center" vertical="center" wrapText="1"/>
    </xf>
    <xf numFmtId="1" fontId="0" fillId="3" borderId="22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quotePrefix="1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5" borderId="19" xfId="1" applyFont="1" applyFill="1" applyBorder="1" applyAlignment="1">
      <alignment horizontal="right" vertical="center" wrapText="1"/>
    </xf>
    <xf numFmtId="0" fontId="7" fillId="5" borderId="19" xfId="2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4" fillId="9" borderId="6" xfId="1" applyFont="1" applyFill="1" applyBorder="1" applyAlignment="1">
      <alignment horizontal="center" vertical="center" wrapText="1"/>
    </xf>
    <xf numFmtId="0" fontId="4" fillId="9" borderId="7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</cellXfs>
  <cellStyles count="3">
    <cellStyle name="Encabezado 1" xfId="2" builtinId="16"/>
    <cellStyle name="Normal" xfId="0" builtinId="0"/>
    <cellStyle name="Título" xfId="1" builtinId="15"/>
  </cellStyles>
  <dxfs count="20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componente comunidad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Comunidad!$F$5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Comunidad!$E$6:$E$19</c:f>
              <c:strCache>
                <c:ptCount val="14"/>
                <c:pt idx="0">
                  <c:v>Nodo activo integrado a la IDE Orinoquia, disponiendo servicios web geográficos</c:v>
                </c:pt>
                <c:pt idx="1">
                  <c:v>Nodo activo integrado a la ICDE, SNUIRA y/o SIAC, disponiendo servicios web geográficos</c:v>
                </c:pt>
                <c:pt idx="2">
                  <c:v>Armonización con los lineamientos y políticas de información geográfica de los niveles nacional, sectorial y territorial</c:v>
                </c:pt>
                <c:pt idx="3">
                  <c:v>Participación activa en las estrategias que fomenten la co - creación y trabajo conjunto</c:v>
                </c:pt>
                <c:pt idx="4">
                  <c:v>Diligenciamiento de los instrumentos de diagnóstico establecidos por la IDE</c:v>
                </c:pt>
                <c:pt idx="5">
                  <c:v>Aporte a la armonización e integración de diferentes fuentes de información</c:v>
                </c:pt>
                <c:pt idx="6">
                  <c:v>Uso y apropiación de los productos de información, el conocimiento y la experiencia generados en la IDE Orinoquia</c:v>
                </c:pt>
                <c:pt idx="7">
                  <c:v>La IDE Orinoquia se incopora en instrumentos institucionales</c:v>
                </c:pt>
                <c:pt idx="8">
                  <c:v>Seguimiento a la gestión, avances y resultados del desarrollo de los componentes de la IDE en la institucion / entidad territorial</c:v>
                </c:pt>
                <c:pt idx="9">
                  <c:v>Participación y compromiso con la IDE Orinoquia</c:v>
                </c:pt>
                <c:pt idx="10">
                  <c:v>Aportar y participar en la difusión de la IDE, conforme a los canales y recursos institucionales con los que cuente</c:v>
                </c:pt>
                <c:pt idx="11">
                  <c:v>Participación activa en los espacios de coordinación de la IDE Orinoquia, a los que la entidad sea convocada</c:v>
                </c:pt>
                <c:pt idx="12">
                  <c:v>Participación en proyectos en el marco de la IDE Orinoquia, a partir de objetivos comunes con un impacto regional y con beneficio institucional</c:v>
                </c:pt>
                <c:pt idx="13">
                  <c:v>Participación y gestión de alianzas estratégicas con entidades que puedan apoyar técnica, tecnológica y financieramente a la IDE regional</c:v>
                </c:pt>
              </c:strCache>
            </c:strRef>
          </c:cat>
          <c:val>
            <c:numRef>
              <c:f>Comunidad!$F$6:$F$19</c:f>
              <c:numCache>
                <c:formatCode>General</c:formatCode>
                <c:ptCount val="1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8-4829-8C2A-2D442C484C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componente procesoS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4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radarChart>
        <c:radarStyle val="filled"/>
        <c:varyColors val="0"/>
        <c:ser>
          <c:idx val="0"/>
          <c:order val="0"/>
          <c:tx>
            <c:strRef>
              <c:f>Procesos!$F$5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Procesos!$E$6:$E$10</c:f>
              <c:strCache>
                <c:ptCount val="5"/>
                <c:pt idx="0">
                  <c:v>Documentación de especificaciones técnicas de los productos de información geográfica</c:v>
                </c:pt>
                <c:pt idx="1">
                  <c:v>Mejora continua del ciclo de vida de la información geográfica</c:v>
                </c:pt>
                <c:pt idx="2">
                  <c:v>Evaluación y documentación de la calidad de la información geográfica</c:v>
                </c:pt>
                <c:pt idx="3">
                  <c:v>Documentación del metadato de la información geográfica generada</c:v>
                </c:pt>
                <c:pt idx="4">
                  <c:v>Cumplimiento de estándares de información y tecnológicos para la publicación, intercambio e interoperabilidad de información geográfica</c:v>
                </c:pt>
              </c:strCache>
            </c:strRef>
          </c:cat>
          <c:val>
            <c:numRef>
              <c:f>Procesos!$F$6:$F$10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E7-41BC-BEBB-52AED0C53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0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000">
                <a:solidFill>
                  <a:sysClr val="windowText" lastClr="000000"/>
                </a:solidFill>
              </a:rPr>
              <a:t>componente INFORMACIÓN GEOGRÁFICA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0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4471611031002141"/>
          <c:y val="0.26288204422820333"/>
          <c:w val="0.48744639069357432"/>
          <c:h val="0.61441333441341706"/>
        </c:manualLayout>
      </c:layout>
      <c:radarChart>
        <c:radarStyle val="filled"/>
        <c:varyColors val="0"/>
        <c:ser>
          <c:idx val="0"/>
          <c:order val="0"/>
          <c:tx>
            <c:strRef>
              <c:f>IG!$F$5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IG!$E$6:$E$9</c:f>
              <c:strCache>
                <c:ptCount val="4"/>
                <c:pt idx="0">
                  <c:v>Inventario de información geográfica utilizada como insumo para la generación de productos</c:v>
                </c:pt>
                <c:pt idx="1">
                  <c:v>Aporte al catálogo de componentes de información de la IDE Orinoquia</c:v>
                </c:pt>
                <c:pt idx="2">
                  <c:v>Almacenamiento de información en bases de datos geográficas</c:v>
                </c:pt>
                <c:pt idx="3">
                  <c:v>Servicios web de información geográfica publicados en la IDE Orinoquia</c:v>
                </c:pt>
              </c:strCache>
            </c:strRef>
          </c:cat>
          <c:val>
            <c:numRef>
              <c:f>IG!$F$6:$F$9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31-4E05-98A4-A48D812F26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4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2400">
                <a:solidFill>
                  <a:sysClr val="windowText" lastClr="000000"/>
                </a:solidFill>
              </a:rPr>
              <a:t>componente tecnologías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4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24471611031002141"/>
          <c:y val="0.26288204422820333"/>
          <c:w val="0.48744639069357432"/>
          <c:h val="0.61441333441341706"/>
        </c:manualLayout>
      </c:layout>
      <c:radarChart>
        <c:radarStyle val="filled"/>
        <c:varyColors val="0"/>
        <c:ser>
          <c:idx val="0"/>
          <c:order val="0"/>
          <c:tx>
            <c:strRef>
              <c:f>TI!$F$5</c:f>
              <c:strCache>
                <c:ptCount val="1"/>
                <c:pt idx="0">
                  <c:v>Calificación </c:v>
                </c:pt>
              </c:strCache>
            </c:strRef>
          </c:tx>
          <c:spPr>
            <a:solidFill>
              <a:schemeClr val="accent1">
                <a:alpha val="50196"/>
              </a:schemeClr>
            </a:solidFill>
            <a:ln w="25400">
              <a:solidFill>
                <a:schemeClr val="accent1"/>
              </a:solidFill>
              <a:prstDash val="sysDot"/>
            </a:ln>
            <a:effectLst/>
          </c:spPr>
          <c:cat>
            <c:strRef>
              <c:f>TI!$E$6:$E$9</c:f>
              <c:strCache>
                <c:ptCount val="4"/>
                <c:pt idx="0">
                  <c:v>Implementación y uso de geovisores, geoportales, SIG</c:v>
                </c:pt>
                <c:pt idx="1">
                  <c:v>Implementación de un catálogo institucional de metadatos geográficos</c:v>
                </c:pt>
                <c:pt idx="2">
                  <c:v>Cumplimiento de políticas y protocolos de seguridad de la información</c:v>
                </c:pt>
                <c:pt idx="3">
                  <c:v>Uso de tecnologías innovadoras para la captura de información geográfica</c:v>
                </c:pt>
              </c:strCache>
            </c:strRef>
          </c:cat>
          <c:val>
            <c:numRef>
              <c:f>TI!$F$6:$F$9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5-43DA-96B7-4776F18A5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003632"/>
        <c:axId val="1742004048"/>
      </c:radarChart>
      <c:catAx>
        <c:axId val="174200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42004048"/>
        <c:crosses val="autoZero"/>
        <c:auto val="1"/>
        <c:lblAlgn val="ctr"/>
        <c:lblOffset val="100"/>
        <c:noMultiLvlLbl val="0"/>
      </c:catAx>
      <c:valAx>
        <c:axId val="17420040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4200363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1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50196"/>
        </a:schemeClr>
      </a:solidFill>
      <a:ln w="25400">
        <a:solidFill>
          <a:schemeClr val="phClr"/>
        </a:solidFill>
        <a:prstDash val="sysDot"/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5400" cap="rnd" cmpd="sng" algn="ctr">
        <a:solidFill>
          <a:schemeClr val="phClr"/>
        </a:solidFill>
        <a:prstDash val="sysDot"/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1855345</xdr:colOff>
      <xdr:row>3</xdr:row>
      <xdr:rowOff>5126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F70D974-5B25-A6AA-C042-48B720692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31202" cy="1319892"/>
        </a:xfrm>
        <a:prstGeom prst="rect">
          <a:avLst/>
        </a:prstGeom>
      </xdr:spPr>
    </xdr:pic>
    <xdr:clientData/>
  </xdr:twoCellAnchor>
  <xdr:twoCellAnchor>
    <xdr:from>
      <xdr:col>12</xdr:col>
      <xdr:colOff>68035</xdr:colOff>
      <xdr:row>5</xdr:row>
      <xdr:rowOff>326572</xdr:rowOff>
    </xdr:from>
    <xdr:to>
      <xdr:col>12</xdr:col>
      <xdr:colOff>1792872</xdr:colOff>
      <xdr:row>7</xdr:row>
      <xdr:rowOff>310374</xdr:rowOff>
    </xdr:to>
    <xdr:pic>
      <xdr:nvPicPr>
        <xdr:cNvPr id="2" name="Imagen 13" descr="Forma&#10;&#10;Descripción generada automáticamente con confianza media">
          <a:extLst>
            <a:ext uri="{FF2B5EF4-FFF2-40B4-BE49-F238E27FC236}">
              <a16:creationId xmlns:a16="http://schemas.microsoft.com/office/drawing/2014/main" id="{9939CD1B-1FE5-2EDA-B714-F400625F7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23285" y="2571751"/>
          <a:ext cx="1724837" cy="1140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462643</xdr:colOff>
      <xdr:row>8</xdr:row>
      <xdr:rowOff>693964</xdr:rowOff>
    </xdr:from>
    <xdr:to>
      <xdr:col>12</xdr:col>
      <xdr:colOff>1558338</xdr:colOff>
      <xdr:row>9</xdr:row>
      <xdr:rowOff>888591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98D2221-EF8F-DDE5-12A2-A06D4EE1388C}"/>
            </a:ext>
          </a:extLst>
        </xdr:cNvPr>
        <xdr:cNvGrpSpPr/>
      </xdr:nvGrpSpPr>
      <xdr:grpSpPr>
        <a:xfrm>
          <a:off x="23391665" y="5000921"/>
          <a:ext cx="1095695" cy="1009083"/>
          <a:chOff x="0" y="0"/>
          <a:chExt cx="1061085" cy="927677"/>
        </a:xfrm>
      </xdr:grpSpPr>
      <xdr:pic>
        <xdr:nvPicPr>
          <xdr:cNvPr id="5" name="Gráfico 21" descr="Flujo de trabajo contorno">
            <a:extLst>
              <a:ext uri="{FF2B5EF4-FFF2-40B4-BE49-F238E27FC236}">
                <a16:creationId xmlns:a16="http://schemas.microsoft.com/office/drawing/2014/main" id="{DE490FC1-9DB3-CB49-1C3D-619F1DA85A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46304" y="0"/>
            <a:ext cx="791210" cy="791210"/>
          </a:xfrm>
          <a:prstGeom prst="rect">
            <a:avLst/>
          </a:prstGeom>
        </xdr:spPr>
      </xdr:pic>
      <xdr:sp macro="" textlink="">
        <xdr:nvSpPr>
          <xdr:cNvPr id="6" name="TextBox 69">
            <a:extLst>
              <a:ext uri="{FF2B5EF4-FFF2-40B4-BE49-F238E27FC236}">
                <a16:creationId xmlns:a16="http://schemas.microsoft.com/office/drawing/2014/main" id="{790263AD-0FF7-88E4-287D-DD5729BF367F}"/>
              </a:ext>
            </a:extLst>
          </xdr:cNvPr>
          <xdr:cNvSpPr txBox="1"/>
        </xdr:nvSpPr>
        <xdr:spPr>
          <a:xfrm>
            <a:off x="0" y="651052"/>
            <a:ext cx="1061085" cy="276625"/>
          </a:xfrm>
          <a:prstGeom prst="rect">
            <a:avLst/>
          </a:prstGeom>
          <a:noFill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CO" sz="1200" b="1" kern="1200">
                <a:solidFill>
                  <a:srgbClr val="000000"/>
                </a:solidFill>
                <a:effectLst/>
                <a:latin typeface="Calibri" panose="020F0502020204030204" pitchFamily="34" charset="0"/>
                <a:ea typeface="Yu Mincho" panose="02020400000000000000" pitchFamily="18" charset="-128"/>
                <a:cs typeface="Arial" panose="020B0604020202020204" pitchFamily="34" charset="0"/>
              </a:rPr>
              <a:t>Procesos</a:t>
            </a:r>
            <a:endParaRPr lang="es-CO" sz="1100">
              <a:effectLst/>
              <a:latin typeface="Calibri" panose="020F0502020204030204" pitchFamily="34" charset="0"/>
              <a:ea typeface="Yu Mincho" panose="02020400000000000000" pitchFamily="18" charset="-128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12</xdr:col>
      <xdr:colOff>27214</xdr:colOff>
      <xdr:row>11</xdr:row>
      <xdr:rowOff>1211036</xdr:rowOff>
    </xdr:from>
    <xdr:to>
      <xdr:col>12</xdr:col>
      <xdr:colOff>1918606</xdr:colOff>
      <xdr:row>13</xdr:row>
      <xdr:rowOff>204107</xdr:rowOff>
    </xdr:to>
    <xdr:pic>
      <xdr:nvPicPr>
        <xdr:cNvPr id="7" name="Imagen 42">
          <a:extLst>
            <a:ext uri="{FF2B5EF4-FFF2-40B4-BE49-F238E27FC236}">
              <a16:creationId xmlns:a16="http://schemas.microsoft.com/office/drawing/2014/main" id="{4F107BEA-6AD3-CD13-CF13-E7A721756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2464" y="8273143"/>
          <a:ext cx="1891392" cy="122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217714</xdr:colOff>
      <xdr:row>15</xdr:row>
      <xdr:rowOff>4081</xdr:rowOff>
    </xdr:from>
    <xdr:to>
      <xdr:col>12</xdr:col>
      <xdr:colOff>1725784</xdr:colOff>
      <xdr:row>16</xdr:row>
      <xdr:rowOff>163286</xdr:rowOff>
    </xdr:to>
    <xdr:pic>
      <xdr:nvPicPr>
        <xdr:cNvPr id="8" name="Imagen 45">
          <a:extLst>
            <a:ext uri="{FF2B5EF4-FFF2-40B4-BE49-F238E27FC236}">
              <a16:creationId xmlns:a16="http://schemas.microsoft.com/office/drawing/2014/main" id="{9BE419EF-FAD7-2781-721F-F6007E51A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2964" y="11311617"/>
          <a:ext cx="1508070" cy="103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349250</xdr:colOff>
      <xdr:row>5</xdr:row>
      <xdr:rowOff>0</xdr:rowOff>
    </xdr:from>
    <xdr:to>
      <xdr:col>30</xdr:col>
      <xdr:colOff>861785</xdr:colOff>
      <xdr:row>18</xdr:row>
      <xdr:rowOff>333375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A03C63-B6F8-1BB4-26D5-9EFFC5E6DD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2</xdr:rowOff>
    </xdr:from>
    <xdr:to>
      <xdr:col>2</xdr:col>
      <xdr:colOff>1218723</xdr:colOff>
      <xdr:row>2</xdr:row>
      <xdr:rowOff>585107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1B8B84B-2BC0-4E52-83D7-68ED93010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"/>
          <a:ext cx="3994580" cy="13062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574546</xdr:colOff>
      <xdr:row>2</xdr:row>
      <xdr:rowOff>369336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4CE521A-A0E7-4631-92EB-187D16616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4852" cy="1088571"/>
        </a:xfrm>
        <a:prstGeom prst="rect">
          <a:avLst/>
        </a:prstGeom>
      </xdr:spPr>
    </xdr:pic>
    <xdr:clientData/>
  </xdr:twoCellAnchor>
  <xdr:twoCellAnchor>
    <xdr:from>
      <xdr:col>9</xdr:col>
      <xdr:colOff>15875</xdr:colOff>
      <xdr:row>5</xdr:row>
      <xdr:rowOff>79375</xdr:rowOff>
    </xdr:from>
    <xdr:to>
      <xdr:col>25</xdr:col>
      <xdr:colOff>658002</xdr:colOff>
      <xdr:row>26</xdr:row>
      <xdr:rowOff>154214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AA81FF4-4092-4A9B-9E0B-DA9332B1DA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558995</xdr:colOff>
      <xdr:row>2</xdr:row>
      <xdr:rowOff>367392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3D907D-450B-4CDF-8D51-C93DA1F54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4852" cy="1088571"/>
        </a:xfrm>
        <a:prstGeom prst="rect">
          <a:avLst/>
        </a:prstGeom>
      </xdr:spPr>
    </xdr:pic>
    <xdr:clientData/>
  </xdr:twoCellAnchor>
  <xdr:twoCellAnchor>
    <xdr:from>
      <xdr:col>8</xdr:col>
      <xdr:colOff>795924</xdr:colOff>
      <xdr:row>4</xdr:row>
      <xdr:rowOff>656313</xdr:rowOff>
    </xdr:from>
    <xdr:to>
      <xdr:col>18</xdr:col>
      <xdr:colOff>52193</xdr:colOff>
      <xdr:row>20</xdr:row>
      <xdr:rowOff>117432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C8FEDA-6C73-475A-8B80-05ACFA60D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558995</xdr:colOff>
      <xdr:row>2</xdr:row>
      <xdr:rowOff>367392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3E3D47-4BB0-47A1-B58C-8EF66700C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4852" cy="1088571"/>
        </a:xfrm>
        <a:prstGeom prst="rect">
          <a:avLst/>
        </a:prstGeom>
      </xdr:spPr>
    </xdr:pic>
    <xdr:clientData/>
  </xdr:twoCellAnchor>
  <xdr:twoCellAnchor>
    <xdr:from>
      <xdr:col>11</xdr:col>
      <xdr:colOff>539750</xdr:colOff>
      <xdr:row>5</xdr:row>
      <xdr:rowOff>1</xdr:rowOff>
    </xdr:from>
    <xdr:to>
      <xdr:col>24</xdr:col>
      <xdr:colOff>476249</xdr:colOff>
      <xdr:row>23</xdr:row>
      <xdr:rowOff>15876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5751D9D-60CC-4B2F-AB8D-A76EA699F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13607</xdr:rowOff>
    </xdr:from>
    <xdr:to>
      <xdr:col>2</xdr:col>
      <xdr:colOff>326571</xdr:colOff>
      <xdr:row>3</xdr:row>
      <xdr:rowOff>4489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9DB1273-207A-476E-BD15-B1899E96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607"/>
          <a:ext cx="4599214" cy="13107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558995</xdr:colOff>
      <xdr:row>2</xdr:row>
      <xdr:rowOff>367392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990DE5-0A4E-4FC0-876E-224858D40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21245" cy="108176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olina Morera Amaya" refreshedDate="44922.717342361109" createdVersion="8" refreshedVersion="8" minRefreshableVersion="3" recordCount="27" xr:uid="{B7FFBFD9-7765-4575-BE96-06C98D98E5A7}">
  <cacheSource type="worksheet">
    <worksheetSource ref="A1:E28" sheet="Dinamica"/>
  </cacheSource>
  <cacheFields count="5">
    <cacheField name="Componente" numFmtId="0">
      <sharedItems count="4">
        <s v="Comunidad"/>
        <s v="Procesos"/>
        <s v="Información geográfica"/>
        <s v="Tecnologías"/>
      </sharedItems>
    </cacheField>
    <cacheField name="Gobierno IDE" numFmtId="0">
      <sharedItems/>
    </cacheField>
    <cacheField name="Lineamiento" numFmtId="0">
      <sharedItems longText="1"/>
    </cacheField>
    <cacheField name="Vía estratégica ICDE" numFmtId="0">
      <sharedItems count="6">
        <s v="Gobernanza"/>
        <s v="Gestión de datos"/>
        <s v="Fortalecimiento de capacidades"/>
        <s v="Comunicación"/>
        <s v="Estándares de información"/>
        <s v="Innovación"/>
      </sharedItems>
    </cacheField>
    <cacheField name="Criterio de evalua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">
  <r>
    <x v="0"/>
    <s v="Modelo funcional"/>
    <s v="4.1. Modelo funcional federado"/>
    <x v="0"/>
    <s v="Nodo activo integrado a la IDE Orinoquia, disponiendo servicios web geográficos"/>
  </r>
  <r>
    <x v="0"/>
    <s v="Armonización, sinergias y co – creación"/>
    <s v="4.2.1. Integración con otras IDE"/>
    <x v="0"/>
    <s v="Nodo activo integrado a la ICDE, SNUIRA y/o SIAC, disponiendo servicios web geográficos"/>
  </r>
  <r>
    <x v="0"/>
    <s v="Armonización, sinergias y co – creación"/>
    <s v="4.2.2. Alineación con políticas nacionales, sectoriales y territoriales"/>
    <x v="0"/>
    <s v="Armonización con los lineamientos y políticas de información geográfica de los niveles nacional, sectorial y territorial"/>
  </r>
  <r>
    <x v="0"/>
    <s v="Armonización, sinergias y co – creación"/>
    <s v="4.2.3. Co – creación"/>
    <x v="0"/>
    <s v="Participación activa en las estrategias que fomenten la co - creación y trabajo conjunto"/>
  </r>
  <r>
    <x v="0"/>
    <s v="Gestión y seguimiento al ciclo de vida de la información geográfica"/>
    <s v="4.3.1. Aportar al diagnóstico, el monitoreo y seguimiento al ciclo de vida de la información geográfica "/>
    <x v="0"/>
    <s v="Diligenciamiento de los instrumentos de diagnóstico establecidos por la IDE"/>
  </r>
  <r>
    <x v="0"/>
    <s v="Gestión y seguimiento al ciclo de vida de la información geográfica"/>
    <s v="4.3.2. Participar activamente en la armonización e integración de diferentes fuentes de información"/>
    <x v="1"/>
    <s v="Aporte a la armonización e integración de diferentes fuentes de información"/>
  </r>
  <r>
    <x v="0"/>
    <s v="Gestión y seguimiento al ciclo de vida de la información geográfica"/>
    <s v="4.3.3. Promover el uso y apropiación de los productos de información, el conocimiento y la experiencia generados en la IDE Orinoquia"/>
    <x v="2"/>
    <s v="Uso y apropiación de los productos de información, el conocimiento y la experiencia generados en la IDE Orinoquia"/>
  </r>
  <r>
    <x v="0"/>
    <s v="Sostenibilidad, continuidad y mantenimiento de la IDE"/>
    <s v="4.4.1. Formalización de la IDE en instrumentos institucionales"/>
    <x v="0"/>
    <s v="La IDE Orinoquia se incorpora en instrumentos institucionales"/>
  </r>
  <r>
    <x v="0"/>
    <s v="Sostenibilidad, continuidad y mantenimiento de la IDE"/>
    <s v="4.4.2. Seguimiento a la gestión, avances y resultados de la IDE"/>
    <x v="0"/>
    <s v="Seguimiento a la gestión, avances y resultados del desarrollo de los componentes de la IDE en la institucion / entidad territorial"/>
  </r>
  <r>
    <x v="0"/>
    <s v="Sostenibilidad, continuidad y mantenimiento de la IDE"/>
    <s v="4.4.3. Compromiso, participación activa y propositiva en torno a la IDE y al uso de la información geográfica para la toma de decisiones"/>
    <x v="0"/>
    <s v="Participación y compromiso con la IDE Orinoquia"/>
  </r>
  <r>
    <x v="0"/>
    <s v="Sostenibilidad, continuidad y mantenimiento de la IDE"/>
    <s v="4.4.4. Difusión constante, dando a conocer los avances y resultados de la IDE Orinoquia "/>
    <x v="3"/>
    <s v="Aportar y participar en la difusión de la IDE, conforme a los canales y recursos institucionales con los que cuente"/>
  </r>
  <r>
    <x v="0"/>
    <s v="Sostenibilidad, continuidad y mantenimiento de la IDE"/>
    <s v="4.4.5. Espacios de coordinación semestrales"/>
    <x v="0"/>
    <s v="Participación activa en los espacios de coordinación de la IDE Orinoquia, a los que la entidad sea convocada"/>
  </r>
  <r>
    <x v="0"/>
    <s v="Sostenibilidad, continuidad y mantenimiento de la IDE"/>
    <s v="4.4.6. Proyectos conjuntos"/>
    <x v="0"/>
    <s v="Participación en proyectos en el marco de la IDE Orinoquia, a partir de objetivos comunes con un impacto regional y con beneficio institucional"/>
  </r>
  <r>
    <x v="0"/>
    <s v="Sostenibilidad, continuidad y mantenimiento de la IDE"/>
    <s v="4.4.7. Alianzas estratégicas"/>
    <x v="0"/>
    <s v="Participación y gestión de alianzas estratégicas con entidades que puedan apoyar técnica, tecnológica y financieramente a la IDE regional"/>
  </r>
  <r>
    <x v="1"/>
    <s v="Gestión y seguimiento al ciclo de vida de la información geográfica"/>
    <s v="4.3.4. Identificar y caracterizar los productos de información geográfica a generar, documentando su diseño en la especificación técnica"/>
    <x v="4"/>
    <s v="Documentación de especificaciones técnicas de los productos de información geográfica"/>
  </r>
  <r>
    <x v="1"/>
    <s v="Gestión y seguimiento al ciclo de vida de la información geográfica"/>
    <s v="4.3.5. Llevar a cabo procesos de auditoría y de mejora continua del ciclo de vida de la información geográfica"/>
    <x v="1"/>
    <s v="Mejora continua del ciclo de vida de la información geográfica"/>
  </r>
  <r>
    <x v="1"/>
    <s v="Gestión y seguimiento al ciclo de vida de la información geográfica"/>
    <s v="4.3.6. Realizar y documentar los procesos de evaluación de calidad de los productos de información geográfica, a partir de los criterios definidos en la especificación técnica"/>
    <x v="4"/>
    <s v="Evaluación y documentación de la calidad de la información geográfica"/>
  </r>
  <r>
    <x v="1"/>
    <s v="Gestión y seguimiento al ciclo de vida de la información geográfica"/>
    <s v="4.3.7. Documentar el metadato de la información geográfica generada, conforme a las plantillas y estándares promovidos por la IDE Orinoquia, en cumplimiento de lo establecido por la ICDE."/>
    <x v="4"/>
    <s v="Documentación del metadato de la información geográfica generada"/>
  </r>
  <r>
    <x v="1"/>
    <s v="Gestión y seguimiento al ciclo de vida de la información geográfica"/>
    <s v="4.3.8. Cumplir con los estándares de información y tecnológicos promovidos por la ICDE y el Ministerio de Tecnologías de la Información y las Comunicaciones – MINTIC, para la publicación, intercambio e interoperabilidad de información geográfica."/>
    <x v="4"/>
    <s v="Cumplimiento de estándares de información y tecnológicos para la publicación, intercambio e interoperabilidad de información geográfica"/>
  </r>
  <r>
    <x v="2"/>
    <s v="Gestión y seguimiento al ciclo de vida de la información geográfica"/>
    <s v="4.3.9. Gestionar, organizar e inventariar la información insumo, conforme a la especificación técnica del producto"/>
    <x v="1"/>
    <s v="Inventario de información geográfica utilizada como insumo para la generación de productos"/>
  </r>
  <r>
    <x v="2"/>
    <s v="Gestión y seguimiento al ciclo de vida de la información geográfica"/>
    <s v="4.3.10. Generar y mantener actualizado el catálogo de componentes de información, en términos de información, datos y servicios"/>
    <x v="1"/>
    <s v="Aporte al catálogo de componentes de información de la IDE Orinoquia"/>
  </r>
  <r>
    <x v="2"/>
    <s v="Gestión y seguimiento al ciclo de vida de la información geográfica"/>
    <s v="4.3.11. Organizar y almacenar la información geográfica en formato digital, para su procesamiento y análisis"/>
    <x v="1"/>
    <s v="Almacenamiento de información en bases de datos geográficas"/>
  </r>
  <r>
    <x v="2"/>
    <s v="Gestión y seguimiento al ciclo de vida de la información geográfica"/>
    <s v="4.3.12. Disponer información geográfica a través de servicios web y datos abiertos, teniendo en cuenta los datos fundamentales y temáticos definidos en la IDE Orinoquia"/>
    <x v="1"/>
    <s v="Servicios web de información geográfica publicados en la IDE Orinoquia"/>
  </r>
  <r>
    <x v="3"/>
    <s v="Gestión y seguimiento al ciclo de vida de la información geográfica"/>
    <s v="4.3.12. Implementar una plataforma tecnológica que permita almacenar, procesar, consultar y disponer información geográfica a la IDE Orinoquia, considerando, entre otras, las siguientes soluciones:_x000a_•_x0009_Geovisor_x000a_•_x0009_Geoportal_x000a_•_x0009_Sistemas de información geográfica en línea"/>
    <x v="5"/>
    <s v="Implementación y uso de geovisores, geoportales, SIG"/>
  </r>
  <r>
    <x v="3"/>
    <s v="Gestión y seguimiento al ciclo de vida de la información geográfica"/>
    <s v="4.3.13. Contar con soluciones tecnológicas para la documentación de metadatos, con el fin de facilitar la generación, administración, actualización, consulta y publicación, como parte de la consolidación del Catálogo de Metadatos Geográficos de la IDE Orinoquia"/>
    <x v="5"/>
    <s v="Implementación de un catálogo institucional de metadatos geográficos"/>
  </r>
  <r>
    <x v="3"/>
    <s v="Gestión y seguimiento al ciclo de vida de la información geográfica"/>
    <s v="4.3.14. Implementar políticas y procedimientos técnicos y tecnológicos que garanticen la seguridad de la información"/>
    <x v="1"/>
    <s v="Cumplimiento de políticas y protocolos de seguridad de la información"/>
  </r>
  <r>
    <x v="3"/>
    <s v="Gestión y seguimiento al ciclo de vida de la información geográfica"/>
    <s v="4.3.15. Hacer uso de tecnologías innovadoras, como son los vehículos no tripulados (drones), para la captura de información geográfica."/>
    <x v="5"/>
    <s v="Uso de tecnologías innovadoras para la captura de información geográfic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C596B6E-3415-426B-BFEB-999D67122F19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F4:G18" firstHeaderRow="1" firstDataRow="1" firstDataCol="1"/>
  <pivotFields count="5">
    <pivotField axis="axisRow" showAll="0">
      <items count="5">
        <item x="0"/>
        <item x="2"/>
        <item x="1"/>
        <item x="3"/>
        <item t="default"/>
      </items>
    </pivotField>
    <pivotField showAll="0"/>
    <pivotField dataField="1" showAll="0"/>
    <pivotField axis="axisRow" showAll="0">
      <items count="7">
        <item x="3"/>
        <item x="4"/>
        <item x="2"/>
        <item x="1"/>
        <item x="0"/>
        <item x="5"/>
        <item t="default"/>
      </items>
    </pivotField>
    <pivotField showAll="0"/>
  </pivotFields>
  <rowFields count="2">
    <field x="0"/>
    <field x="3"/>
  </rowFields>
  <rowItems count="14">
    <i>
      <x/>
    </i>
    <i r="1">
      <x/>
    </i>
    <i r="1">
      <x v="2"/>
    </i>
    <i r="1">
      <x v="3"/>
    </i>
    <i r="1">
      <x v="4"/>
    </i>
    <i>
      <x v="1"/>
    </i>
    <i r="1">
      <x v="3"/>
    </i>
    <i>
      <x v="2"/>
    </i>
    <i r="1">
      <x v="1"/>
    </i>
    <i r="1">
      <x v="3"/>
    </i>
    <i>
      <x v="3"/>
    </i>
    <i r="1">
      <x v="3"/>
    </i>
    <i r="1">
      <x v="5"/>
    </i>
    <i t="grand">
      <x/>
    </i>
  </rowItems>
  <colItems count="1">
    <i/>
  </colItems>
  <dataFields count="1">
    <dataField name="Cuenta de Lineamiento" fld="2" subtotal="count" baseField="0" baseItem="0"/>
  </dataFields>
  <formats count="20">
    <format dxfId="19">
      <pivotArea type="all" dataOnly="0" outline="0" fieldPosition="0"/>
    </format>
    <format dxfId="18">
      <pivotArea outline="0" collapsedLevelsAreSubtotals="1" fieldPosition="0"/>
    </format>
    <format dxfId="17">
      <pivotArea field="0" type="button" dataOnly="0" labelOnly="1" outline="0" axis="axisRow" fieldPosition="0"/>
    </format>
    <format dxfId="16">
      <pivotArea dataOnly="0" labelOnly="1" fieldPosition="0">
        <references count="1">
          <reference field="0" count="0"/>
        </references>
      </pivotArea>
    </format>
    <format dxfId="15">
      <pivotArea dataOnly="0" labelOnly="1" grandRow="1" outline="0" fieldPosition="0"/>
    </format>
    <format dxfId="1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2"/>
            <x v="3"/>
            <x v="4"/>
          </reference>
        </references>
      </pivotArea>
    </format>
    <format dxfId="13">
      <pivotArea dataOnly="0" labelOnly="1" fieldPosition="0">
        <references count="2">
          <reference field="0" count="1" selected="0">
            <x v="1"/>
          </reference>
          <reference field="3" count="1">
            <x v="3"/>
          </reference>
        </references>
      </pivotArea>
    </format>
    <format dxfId="12">
      <pivotArea dataOnly="0" labelOnly="1" fieldPosition="0">
        <references count="2">
          <reference field="0" count="1" selected="0">
            <x v="2"/>
          </reference>
          <reference field="3" count="2">
            <x v="1"/>
            <x v="3"/>
          </reference>
        </references>
      </pivotArea>
    </format>
    <format dxfId="11">
      <pivotArea dataOnly="0" labelOnly="1" fieldPosition="0">
        <references count="2">
          <reference field="0" count="1" selected="0">
            <x v="3"/>
          </reference>
          <reference field="3" count="2">
            <x v="3"/>
            <x v="5"/>
          </reference>
        </references>
      </pivotArea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0" type="button" dataOnly="0" labelOnly="1" outline="0" axis="axisRow" fieldPosition="0"/>
    </format>
    <format dxfId="6">
      <pivotArea dataOnly="0" labelOnly="1" fieldPosition="0">
        <references count="1">
          <reference field="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0" count="1" selected="0">
            <x v="0"/>
          </reference>
          <reference field="3" count="4">
            <x v="0"/>
            <x v="2"/>
            <x v="3"/>
            <x v="4"/>
          </reference>
        </references>
      </pivotArea>
    </format>
    <format dxfId="3">
      <pivotArea dataOnly="0" labelOnly="1" fieldPosition="0">
        <references count="2">
          <reference field="0" count="1" selected="0">
            <x v="1"/>
          </reference>
          <reference field="3" count="1">
            <x v="3"/>
          </reference>
        </references>
      </pivotArea>
    </format>
    <format dxfId="2">
      <pivotArea dataOnly="0" labelOnly="1" fieldPosition="0">
        <references count="2">
          <reference field="0" count="1" selected="0">
            <x v="2"/>
          </reference>
          <reference field="3" count="2">
            <x v="1"/>
            <x v="3"/>
          </reference>
        </references>
      </pivotArea>
    </format>
    <format dxfId="1">
      <pivotArea dataOnly="0" labelOnly="1" fieldPosition="0">
        <references count="2">
          <reference field="0" count="1" selected="0">
            <x v="3"/>
          </reference>
          <reference field="3" count="2">
            <x v="3"/>
            <x v="5"/>
          </reference>
        </references>
      </pivotArea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8F804-7646-4561-92AD-776E5EC6CF5B}">
  <dimension ref="A1:P33"/>
  <sheetViews>
    <sheetView tabSelected="1" zoomScale="69" zoomScaleNormal="69" workbookViewId="0">
      <pane ySplit="5" topLeftCell="A6" activePane="bottomLeft" state="frozen"/>
      <selection pane="bottomLeft" activeCell="I6" sqref="I6"/>
    </sheetView>
  </sheetViews>
  <sheetFormatPr baseColWidth="10" defaultColWidth="13" defaultRowHeight="15" x14ac:dyDescent="0.25"/>
  <cols>
    <col min="1" max="2" width="20.7109375" style="1" customWidth="1"/>
    <col min="3" max="3" width="42.140625" style="1" customWidth="1"/>
    <col min="4" max="5" width="28.42578125" style="1" customWidth="1"/>
    <col min="6" max="6" width="43" style="1" customWidth="1"/>
    <col min="7" max="7" width="20.7109375" style="1" customWidth="1"/>
    <col min="8" max="8" width="21.5703125" style="1" customWidth="1"/>
    <col min="9" max="9" width="13" style="1"/>
    <col min="10" max="10" width="36.140625" style="1" customWidth="1"/>
    <col min="11" max="11" width="35.5703125" style="1" customWidth="1"/>
    <col min="12" max="12" width="33.42578125" style="1" customWidth="1"/>
    <col min="13" max="13" width="29.28515625" customWidth="1"/>
    <col min="14" max="16" width="29.28515625" style="1" customWidth="1"/>
    <col min="17" max="16384" width="13" style="1"/>
  </cols>
  <sheetData>
    <row r="1" spans="1:16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16" x14ac:dyDescent="0.25">
      <c r="A2" s="22"/>
      <c r="B2" s="23"/>
      <c r="C2" s="23"/>
      <c r="D2" s="23"/>
      <c r="E2" s="23"/>
      <c r="F2" s="23"/>
      <c r="G2" s="23"/>
      <c r="H2" s="24"/>
    </row>
    <row r="3" spans="1:16" s="21" customFormat="1" ht="47.25" customHeight="1" thickBot="1" x14ac:dyDescent="0.3">
      <c r="A3" s="36"/>
      <c r="B3" s="37"/>
      <c r="C3" s="26"/>
      <c r="D3" s="26"/>
      <c r="E3" s="26"/>
      <c r="F3" s="26"/>
      <c r="G3" s="126" t="s">
        <v>1</v>
      </c>
      <c r="H3" s="127"/>
    </row>
    <row r="4" spans="1:16" ht="15.75" thickBot="1" x14ac:dyDescent="0.3">
      <c r="A4" s="19"/>
      <c r="B4" s="19"/>
      <c r="C4" s="19"/>
      <c r="D4" s="19"/>
      <c r="E4" s="19"/>
      <c r="F4" s="19"/>
      <c r="G4" s="19"/>
      <c r="H4" s="19"/>
    </row>
    <row r="5" spans="1:16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J5" s="32" t="s">
        <v>10</v>
      </c>
      <c r="K5" s="31" t="s">
        <v>9</v>
      </c>
      <c r="L5"/>
      <c r="M5" s="65" t="s">
        <v>2</v>
      </c>
      <c r="N5" s="65" t="s">
        <v>88</v>
      </c>
      <c r="O5" s="65" t="s">
        <v>89</v>
      </c>
      <c r="P5" s="65" t="s">
        <v>9</v>
      </c>
    </row>
    <row r="6" spans="1:16" s="2" customFormat="1" ht="45" x14ac:dyDescent="0.25">
      <c r="A6" s="89" t="s">
        <v>11</v>
      </c>
      <c r="B6" s="13" t="s">
        <v>12</v>
      </c>
      <c r="C6" s="13" t="s">
        <v>13</v>
      </c>
      <c r="D6" s="13" t="s">
        <v>14</v>
      </c>
      <c r="E6" s="13" t="s">
        <v>15</v>
      </c>
      <c r="F6" s="14">
        <v>1</v>
      </c>
      <c r="G6" s="128">
        <f>SUM(F6:F19)</f>
        <v>12</v>
      </c>
      <c r="H6" s="97" t="str">
        <f>IF(G6&lt;=5,"Básico",IF(G6&lt;=9, "Intermedio","Avanzado"))</f>
        <v>Avanzado</v>
      </c>
      <c r="J6" s="33" t="str">
        <f>A6</f>
        <v>Comunidad</v>
      </c>
      <c r="K6" s="30" t="str">
        <f>H6</f>
        <v>Avanzado</v>
      </c>
      <c r="M6" s="83"/>
      <c r="N6" s="84">
        <v>14</v>
      </c>
      <c r="O6" s="67" t="s">
        <v>90</v>
      </c>
      <c r="P6" s="66" t="s">
        <v>91</v>
      </c>
    </row>
    <row r="7" spans="1:16" s="2" customFormat="1" ht="45" customHeight="1" x14ac:dyDescent="0.25">
      <c r="A7" s="90"/>
      <c r="B7" s="131" t="s">
        <v>16</v>
      </c>
      <c r="C7" s="7" t="s">
        <v>17</v>
      </c>
      <c r="D7" s="7" t="s">
        <v>14</v>
      </c>
      <c r="E7" s="7" t="s">
        <v>18</v>
      </c>
      <c r="F7" s="6">
        <v>0</v>
      </c>
      <c r="G7" s="129"/>
      <c r="H7" s="98"/>
      <c r="J7" s="34" t="str">
        <f>A20</f>
        <v>Procesos</v>
      </c>
      <c r="K7" s="28" t="str">
        <f>H20</f>
        <v>Intermedio</v>
      </c>
      <c r="M7" s="83"/>
      <c r="N7" s="84"/>
      <c r="O7" s="67" t="s">
        <v>96</v>
      </c>
      <c r="P7" s="66" t="s">
        <v>92</v>
      </c>
    </row>
    <row r="8" spans="1:16" s="2" customFormat="1" ht="75" x14ac:dyDescent="0.25">
      <c r="A8" s="90"/>
      <c r="B8" s="110"/>
      <c r="C8" s="7" t="s">
        <v>19</v>
      </c>
      <c r="D8" s="7" t="s">
        <v>14</v>
      </c>
      <c r="E8" s="7" t="s">
        <v>20</v>
      </c>
      <c r="F8" s="6">
        <v>1</v>
      </c>
      <c r="G8" s="129"/>
      <c r="H8" s="98"/>
      <c r="J8" s="34" t="str">
        <f>A25</f>
        <v>Información geográfica</v>
      </c>
      <c r="K8" s="28" t="str">
        <f>H25</f>
        <v>Avanzado</v>
      </c>
      <c r="M8" s="83"/>
      <c r="N8" s="84"/>
      <c r="O8" s="67" t="s">
        <v>97</v>
      </c>
      <c r="P8" s="66" t="s">
        <v>93</v>
      </c>
    </row>
    <row r="9" spans="1:16" s="2" customFormat="1" ht="64.5" customHeight="1" thickBot="1" x14ac:dyDescent="0.3">
      <c r="A9" s="90"/>
      <c r="B9" s="132"/>
      <c r="C9" s="7" t="s">
        <v>21</v>
      </c>
      <c r="D9" s="7" t="s">
        <v>14</v>
      </c>
      <c r="E9" s="7" t="s">
        <v>22</v>
      </c>
      <c r="F9" s="6">
        <v>1</v>
      </c>
      <c r="G9" s="129"/>
      <c r="H9" s="98"/>
      <c r="J9" s="35" t="str">
        <f>A29</f>
        <v>Tecnologías</v>
      </c>
      <c r="K9" s="29" t="str">
        <f>H29</f>
        <v>Intermedio</v>
      </c>
      <c r="M9" s="85"/>
      <c r="N9" s="84">
        <v>5</v>
      </c>
      <c r="O9" s="67" t="s">
        <v>94</v>
      </c>
      <c r="P9" s="66" t="s">
        <v>91</v>
      </c>
    </row>
    <row r="10" spans="1:16" s="2" customFormat="1" ht="75" customHeight="1" thickBot="1" x14ac:dyDescent="0.3">
      <c r="A10" s="90"/>
      <c r="B10" s="131" t="s">
        <v>23</v>
      </c>
      <c r="C10" s="7" t="s">
        <v>24</v>
      </c>
      <c r="D10" s="7" t="s">
        <v>14</v>
      </c>
      <c r="E10" s="7" t="s">
        <v>25</v>
      </c>
      <c r="F10" s="6">
        <v>1</v>
      </c>
      <c r="G10" s="129"/>
      <c r="H10" s="98"/>
      <c r="M10" s="85"/>
      <c r="N10" s="84"/>
      <c r="O10" s="67" t="s">
        <v>98</v>
      </c>
      <c r="P10" s="66" t="s">
        <v>92</v>
      </c>
    </row>
    <row r="11" spans="1:16" s="2" customFormat="1" ht="75" customHeight="1" x14ac:dyDescent="0.25">
      <c r="A11" s="90"/>
      <c r="B11" s="110"/>
      <c r="C11" s="7" t="s">
        <v>26</v>
      </c>
      <c r="D11" s="7" t="s">
        <v>27</v>
      </c>
      <c r="E11" s="7" t="s">
        <v>28</v>
      </c>
      <c r="F11" s="6">
        <v>1</v>
      </c>
      <c r="G11" s="129"/>
      <c r="H11" s="98"/>
      <c r="J11" s="121" t="s">
        <v>5</v>
      </c>
      <c r="K11" s="122"/>
      <c r="M11" s="85"/>
      <c r="N11" s="84"/>
      <c r="O11" s="67" t="s">
        <v>99</v>
      </c>
      <c r="P11" s="66" t="s">
        <v>93</v>
      </c>
    </row>
    <row r="12" spans="1:16" s="2" customFormat="1" ht="96.75" customHeight="1" x14ac:dyDescent="0.25">
      <c r="A12" s="90"/>
      <c r="B12" s="132"/>
      <c r="C12" s="7" t="s">
        <v>29</v>
      </c>
      <c r="D12" s="7" t="s">
        <v>30</v>
      </c>
      <c r="E12" s="7" t="s">
        <v>31</v>
      </c>
      <c r="F12" s="6">
        <v>1</v>
      </c>
      <c r="G12" s="129"/>
      <c r="H12" s="98"/>
      <c r="J12" s="123" t="s">
        <v>32</v>
      </c>
      <c r="K12" s="124"/>
      <c r="M12" s="83"/>
      <c r="N12" s="84">
        <v>3</v>
      </c>
      <c r="O12" s="67" t="s">
        <v>95</v>
      </c>
      <c r="P12" s="66" t="s">
        <v>91</v>
      </c>
    </row>
    <row r="13" spans="1:16" s="2" customFormat="1" ht="79.5" customHeight="1" x14ac:dyDescent="0.25">
      <c r="A13" s="90"/>
      <c r="B13" s="131" t="s">
        <v>33</v>
      </c>
      <c r="C13" s="7" t="s">
        <v>34</v>
      </c>
      <c r="D13" s="7" t="s">
        <v>14</v>
      </c>
      <c r="E13" s="7" t="s">
        <v>35</v>
      </c>
      <c r="F13" s="6">
        <v>0</v>
      </c>
      <c r="G13" s="129"/>
      <c r="H13" s="98"/>
      <c r="J13" s="123" t="s">
        <v>36</v>
      </c>
      <c r="K13" s="124"/>
      <c r="M13" s="83"/>
      <c r="N13" s="84"/>
      <c r="O13" s="67" t="s">
        <v>100</v>
      </c>
      <c r="P13" s="66" t="s">
        <v>92</v>
      </c>
    </row>
    <row r="14" spans="1:16" s="2" customFormat="1" ht="81" customHeight="1" x14ac:dyDescent="0.25">
      <c r="A14" s="90"/>
      <c r="B14" s="110"/>
      <c r="C14" s="7" t="s">
        <v>37</v>
      </c>
      <c r="D14" s="7" t="s">
        <v>14</v>
      </c>
      <c r="E14" s="7" t="s">
        <v>38</v>
      </c>
      <c r="F14" s="6">
        <v>1</v>
      </c>
      <c r="G14" s="129"/>
      <c r="H14" s="98"/>
      <c r="J14" s="125" t="s">
        <v>39</v>
      </c>
      <c r="K14" s="124"/>
      <c r="M14" s="83"/>
      <c r="N14" s="84"/>
      <c r="O14" s="67" t="s">
        <v>101</v>
      </c>
      <c r="P14" s="66" t="s">
        <v>93</v>
      </c>
    </row>
    <row r="15" spans="1:16" s="2" customFormat="1" ht="77.25" customHeight="1" x14ac:dyDescent="0.25">
      <c r="A15" s="90"/>
      <c r="B15" s="110"/>
      <c r="C15" s="7" t="s">
        <v>40</v>
      </c>
      <c r="D15" s="7" t="s">
        <v>14</v>
      </c>
      <c r="E15" s="7" t="s">
        <v>41</v>
      </c>
      <c r="F15" s="6">
        <v>1</v>
      </c>
      <c r="G15" s="129"/>
      <c r="H15" s="98"/>
      <c r="J15" s="125" t="s">
        <v>42</v>
      </c>
      <c r="K15" s="124"/>
      <c r="M15" s="83"/>
      <c r="N15" s="84">
        <v>4</v>
      </c>
      <c r="O15" s="67" t="s">
        <v>95</v>
      </c>
      <c r="P15" s="66" t="s">
        <v>91</v>
      </c>
    </row>
    <row r="16" spans="1:16" s="2" customFormat="1" ht="69" customHeight="1" x14ac:dyDescent="0.25">
      <c r="A16" s="90"/>
      <c r="B16" s="110"/>
      <c r="C16" s="7" t="s">
        <v>43</v>
      </c>
      <c r="D16" s="7" t="s">
        <v>44</v>
      </c>
      <c r="E16" s="7" t="s">
        <v>45</v>
      </c>
      <c r="F16" s="6">
        <v>1</v>
      </c>
      <c r="G16" s="129"/>
      <c r="H16" s="98"/>
      <c r="J16" s="125" t="s">
        <v>46</v>
      </c>
      <c r="K16" s="124"/>
      <c r="M16" s="83"/>
      <c r="N16" s="84"/>
      <c r="O16" s="67" t="s">
        <v>102</v>
      </c>
      <c r="P16" s="66" t="s">
        <v>92</v>
      </c>
    </row>
    <row r="17" spans="1:16" s="2" customFormat="1" ht="99.75" customHeight="1" x14ac:dyDescent="0.25">
      <c r="A17" s="90"/>
      <c r="B17" s="110"/>
      <c r="C17" s="7" t="s">
        <v>47</v>
      </c>
      <c r="D17" s="7" t="s">
        <v>14</v>
      </c>
      <c r="E17" s="7" t="s">
        <v>48</v>
      </c>
      <c r="F17" s="6">
        <v>1</v>
      </c>
      <c r="G17" s="129"/>
      <c r="H17" s="98"/>
      <c r="J17" s="125" t="s">
        <v>49</v>
      </c>
      <c r="K17" s="124"/>
      <c r="M17" s="83"/>
      <c r="N17" s="84"/>
      <c r="O17" s="67" t="s">
        <v>103</v>
      </c>
      <c r="P17" s="66" t="s">
        <v>93</v>
      </c>
    </row>
    <row r="18" spans="1:16" s="2" customFormat="1" ht="85.5" customHeight="1" thickBot="1" x14ac:dyDescent="0.3">
      <c r="A18" s="90"/>
      <c r="B18" s="110"/>
      <c r="C18" s="7" t="s">
        <v>50</v>
      </c>
      <c r="D18" s="7" t="s">
        <v>14</v>
      </c>
      <c r="E18" s="7" t="s">
        <v>51</v>
      </c>
      <c r="F18" s="6">
        <v>1</v>
      </c>
      <c r="G18" s="129"/>
      <c r="H18" s="98"/>
      <c r="J18" s="116" t="s">
        <v>52</v>
      </c>
      <c r="K18" s="117"/>
    </row>
    <row r="19" spans="1:16" s="2" customFormat="1" ht="90.75" thickBot="1" x14ac:dyDescent="0.3">
      <c r="A19" s="92"/>
      <c r="B19" s="111"/>
      <c r="C19" s="15" t="s">
        <v>53</v>
      </c>
      <c r="D19" s="15" t="s">
        <v>14</v>
      </c>
      <c r="E19" s="15" t="s">
        <v>54</v>
      </c>
      <c r="F19" s="16">
        <v>1</v>
      </c>
      <c r="G19" s="130"/>
      <c r="H19" s="100"/>
    </row>
    <row r="20" spans="1:16" s="2" customFormat="1" ht="60" x14ac:dyDescent="0.25">
      <c r="A20" s="86" t="s">
        <v>55</v>
      </c>
      <c r="B20" s="112" t="s">
        <v>23</v>
      </c>
      <c r="C20" s="9" t="s">
        <v>56</v>
      </c>
      <c r="D20" s="9" t="s">
        <v>57</v>
      </c>
      <c r="E20" s="9" t="s">
        <v>58</v>
      </c>
      <c r="F20" s="10">
        <v>0</v>
      </c>
      <c r="G20" s="101">
        <f>SUM(F20:F24)</f>
        <v>3</v>
      </c>
      <c r="H20" s="105" t="str">
        <f>IF(G20&lt;=2,"Básico",IF(G20&lt;=4, "Intermedio","Avanzado"))</f>
        <v>Intermedio</v>
      </c>
    </row>
    <row r="21" spans="1:16" s="2" customFormat="1" ht="45" x14ac:dyDescent="0.25">
      <c r="A21" s="87"/>
      <c r="B21" s="113"/>
      <c r="C21" s="4" t="s">
        <v>59</v>
      </c>
      <c r="D21" s="4" t="s">
        <v>27</v>
      </c>
      <c r="E21" s="4" t="s">
        <v>60</v>
      </c>
      <c r="F21" s="3">
        <v>0</v>
      </c>
      <c r="G21" s="102"/>
      <c r="H21" s="106"/>
    </row>
    <row r="22" spans="1:16" s="2" customFormat="1" ht="75" x14ac:dyDescent="0.25">
      <c r="A22" s="87"/>
      <c r="B22" s="113"/>
      <c r="C22" s="4" t="s">
        <v>61</v>
      </c>
      <c r="D22" s="4" t="s">
        <v>57</v>
      </c>
      <c r="E22" s="4" t="s">
        <v>62</v>
      </c>
      <c r="F22" s="3">
        <v>1</v>
      </c>
      <c r="G22" s="102"/>
      <c r="H22" s="106"/>
    </row>
    <row r="23" spans="1:16" s="2" customFormat="1" ht="75" x14ac:dyDescent="0.25">
      <c r="A23" s="87"/>
      <c r="B23" s="113"/>
      <c r="C23" s="4" t="s">
        <v>63</v>
      </c>
      <c r="D23" s="4" t="s">
        <v>57</v>
      </c>
      <c r="E23" s="4" t="s">
        <v>64</v>
      </c>
      <c r="F23" s="3">
        <v>1</v>
      </c>
      <c r="G23" s="102"/>
      <c r="H23" s="106"/>
    </row>
    <row r="24" spans="1:16" s="2" customFormat="1" ht="90.75" thickBot="1" x14ac:dyDescent="0.3">
      <c r="A24" s="88"/>
      <c r="B24" s="114"/>
      <c r="C24" s="11" t="s">
        <v>65</v>
      </c>
      <c r="D24" s="11" t="s">
        <v>57</v>
      </c>
      <c r="E24" s="11" t="s">
        <v>66</v>
      </c>
      <c r="F24" s="12">
        <v>1</v>
      </c>
      <c r="G24" s="104"/>
      <c r="H24" s="108"/>
    </row>
    <row r="25" spans="1:16" s="2" customFormat="1" ht="60" x14ac:dyDescent="0.25">
      <c r="A25" s="89" t="s">
        <v>67</v>
      </c>
      <c r="B25" s="109" t="s">
        <v>23</v>
      </c>
      <c r="C25" s="13" t="s">
        <v>68</v>
      </c>
      <c r="D25" s="13" t="s">
        <v>27</v>
      </c>
      <c r="E25" s="13" t="s">
        <v>69</v>
      </c>
      <c r="F25" s="14">
        <v>1</v>
      </c>
      <c r="G25" s="93">
        <f>SUM(F25:F28)</f>
        <v>4</v>
      </c>
      <c r="H25" s="97" t="str">
        <f>IF(G25&lt;=1,"Básico",IF(G25&lt;=2, "Intermedio","Avanzado"))</f>
        <v>Avanzado</v>
      </c>
    </row>
    <row r="26" spans="1:16" s="2" customFormat="1" ht="45" x14ac:dyDescent="0.25">
      <c r="A26" s="90"/>
      <c r="B26" s="110"/>
      <c r="C26" s="7" t="s">
        <v>70</v>
      </c>
      <c r="D26" s="7" t="s">
        <v>27</v>
      </c>
      <c r="E26" s="7" t="s">
        <v>72</v>
      </c>
      <c r="F26" s="6">
        <v>1</v>
      </c>
      <c r="G26" s="94"/>
      <c r="H26" s="98"/>
    </row>
    <row r="27" spans="1:16" s="2" customFormat="1" ht="45" x14ac:dyDescent="0.25">
      <c r="A27" s="91"/>
      <c r="B27" s="110"/>
      <c r="C27" s="70" t="s">
        <v>104</v>
      </c>
      <c r="D27" s="70" t="s">
        <v>27</v>
      </c>
      <c r="E27" s="70" t="s">
        <v>106</v>
      </c>
      <c r="F27" s="71">
        <v>1</v>
      </c>
      <c r="G27" s="95"/>
      <c r="H27" s="99"/>
    </row>
    <row r="28" spans="1:16" s="2" customFormat="1" ht="76.5" customHeight="1" thickBot="1" x14ac:dyDescent="0.3">
      <c r="A28" s="92"/>
      <c r="B28" s="111"/>
      <c r="C28" s="15" t="s">
        <v>105</v>
      </c>
      <c r="D28" s="15" t="s">
        <v>27</v>
      </c>
      <c r="E28" s="15" t="s">
        <v>73</v>
      </c>
      <c r="F28" s="16">
        <v>1</v>
      </c>
      <c r="G28" s="96"/>
      <c r="H28" s="100"/>
    </row>
    <row r="29" spans="1:16" s="2" customFormat="1" ht="96" customHeight="1" x14ac:dyDescent="0.25">
      <c r="A29" s="86" t="s">
        <v>74</v>
      </c>
      <c r="B29" s="112" t="s">
        <v>23</v>
      </c>
      <c r="C29" s="9" t="s">
        <v>116</v>
      </c>
      <c r="D29" s="9" t="s">
        <v>71</v>
      </c>
      <c r="E29" s="9" t="s">
        <v>76</v>
      </c>
      <c r="F29" s="10">
        <v>0</v>
      </c>
      <c r="G29" s="101">
        <f>SUM(F29:F32)</f>
        <v>2</v>
      </c>
      <c r="H29" s="105" t="str">
        <f>IF(G29&lt;=1,"Básico",IF(G29&lt;=3, "Intermedio","Avanzado"))</f>
        <v>Intermedio</v>
      </c>
    </row>
    <row r="30" spans="1:16" s="2" customFormat="1" ht="90" x14ac:dyDescent="0.25">
      <c r="A30" s="87"/>
      <c r="B30" s="113"/>
      <c r="C30" s="4" t="s">
        <v>111</v>
      </c>
      <c r="D30" s="4" t="s">
        <v>71</v>
      </c>
      <c r="E30" s="4" t="s">
        <v>78</v>
      </c>
      <c r="F30" s="3">
        <v>1</v>
      </c>
      <c r="G30" s="102"/>
      <c r="H30" s="106"/>
      <c r="J30" s="1"/>
    </row>
    <row r="31" spans="1:16" s="2" customFormat="1" ht="45" x14ac:dyDescent="0.25">
      <c r="A31" s="115"/>
      <c r="B31" s="113"/>
      <c r="C31" s="60" t="s">
        <v>112</v>
      </c>
      <c r="D31" s="60" t="s">
        <v>27</v>
      </c>
      <c r="E31" s="60" t="s">
        <v>80</v>
      </c>
      <c r="F31" s="61">
        <v>1</v>
      </c>
      <c r="G31" s="103"/>
      <c r="H31" s="107"/>
      <c r="J31" s="1"/>
    </row>
    <row r="32" spans="1:16" s="2" customFormat="1" ht="60.75" thickBot="1" x14ac:dyDescent="0.3">
      <c r="A32" s="88"/>
      <c r="B32" s="114"/>
      <c r="C32" s="11" t="s">
        <v>113</v>
      </c>
      <c r="D32" s="11" t="s">
        <v>71</v>
      </c>
      <c r="E32" s="11" t="s">
        <v>82</v>
      </c>
      <c r="F32" s="12">
        <v>0</v>
      </c>
      <c r="G32" s="104"/>
      <c r="H32" s="108"/>
      <c r="J32" s="1"/>
      <c r="K32" s="1"/>
    </row>
    <row r="33" spans="7:12" s="2" customFormat="1" x14ac:dyDescent="0.25">
      <c r="G33" s="1"/>
      <c r="K33" s="1"/>
      <c r="L33" s="1"/>
    </row>
  </sheetData>
  <mergeCells count="36">
    <mergeCell ref="J18:K18"/>
    <mergeCell ref="A1:H1"/>
    <mergeCell ref="J11:K11"/>
    <mergeCell ref="J12:K12"/>
    <mergeCell ref="J13:K13"/>
    <mergeCell ref="J14:K14"/>
    <mergeCell ref="J15:K15"/>
    <mergeCell ref="J16:K16"/>
    <mergeCell ref="J17:K17"/>
    <mergeCell ref="G3:H3"/>
    <mergeCell ref="A6:A19"/>
    <mergeCell ref="G6:G19"/>
    <mergeCell ref="H6:H19"/>
    <mergeCell ref="B7:B9"/>
    <mergeCell ref="B10:B12"/>
    <mergeCell ref="B13:B19"/>
    <mergeCell ref="A20:A24"/>
    <mergeCell ref="A25:A28"/>
    <mergeCell ref="G25:G28"/>
    <mergeCell ref="H25:H28"/>
    <mergeCell ref="G29:G32"/>
    <mergeCell ref="H29:H32"/>
    <mergeCell ref="B25:B28"/>
    <mergeCell ref="B29:B32"/>
    <mergeCell ref="A29:A32"/>
    <mergeCell ref="G20:G24"/>
    <mergeCell ref="H20:H24"/>
    <mergeCell ref="B20:B24"/>
    <mergeCell ref="M15:M17"/>
    <mergeCell ref="N15:N17"/>
    <mergeCell ref="M6:M8"/>
    <mergeCell ref="N6:N8"/>
    <mergeCell ref="M9:M11"/>
    <mergeCell ref="N9:N11"/>
    <mergeCell ref="M12:M14"/>
    <mergeCell ref="N12:N14"/>
  </mergeCells>
  <pageMargins left="0.7" right="0.7" top="0.75" bottom="0.75" header="0.3" footer="0.3"/>
  <drawing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BABD8458-089E-4A4E-89FA-A9A5EE867B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J8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14AD-4A75-400C-967B-EDA573022386}">
  <dimension ref="A1:H28"/>
  <sheetViews>
    <sheetView workbookViewId="0">
      <selection activeCell="B10" sqref="B10"/>
    </sheetView>
  </sheetViews>
  <sheetFormatPr baseColWidth="10" defaultColWidth="11.42578125" defaultRowHeight="15" x14ac:dyDescent="0.25"/>
  <cols>
    <col min="1" max="1" width="21.5703125" style="63" bestFit="1" customWidth="1"/>
    <col min="2" max="2" width="37.5703125" style="63" bestFit="1" customWidth="1"/>
    <col min="3" max="3" width="38.5703125" style="63" customWidth="1"/>
    <col min="4" max="4" width="29.42578125" style="63" bestFit="1" customWidth="1"/>
    <col min="5" max="5" width="38.5703125" style="63" customWidth="1"/>
    <col min="6" max="6" width="31.28515625" style="63" bestFit="1" customWidth="1"/>
    <col min="7" max="7" width="21.85546875" style="63" bestFit="1" customWidth="1"/>
    <col min="8" max="16384" width="11.42578125" style="63"/>
  </cols>
  <sheetData>
    <row r="1" spans="1:8" s="62" customFormat="1" ht="18.75" x14ac:dyDescent="0.25">
      <c r="A1" s="8" t="s">
        <v>2</v>
      </c>
      <c r="B1" s="8" t="s">
        <v>3</v>
      </c>
      <c r="C1" s="8" t="s">
        <v>4</v>
      </c>
      <c r="D1" s="8" t="s">
        <v>5</v>
      </c>
      <c r="E1" s="8" t="s">
        <v>6</v>
      </c>
    </row>
    <row r="2" spans="1:8" ht="30" x14ac:dyDescent="0.2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</row>
    <row r="3" spans="1:8" ht="45" x14ac:dyDescent="0.25">
      <c r="A3" s="2" t="s">
        <v>11</v>
      </c>
      <c r="B3" s="2" t="s">
        <v>16</v>
      </c>
      <c r="C3" s="2" t="s">
        <v>17</v>
      </c>
      <c r="D3" s="2" t="s">
        <v>14</v>
      </c>
      <c r="E3" s="2" t="s">
        <v>18</v>
      </c>
      <c r="F3" s="72"/>
      <c r="G3" s="72"/>
    </row>
    <row r="4" spans="1:8" ht="45" x14ac:dyDescent="0.25">
      <c r="A4" s="2" t="s">
        <v>11</v>
      </c>
      <c r="B4" s="2" t="s">
        <v>16</v>
      </c>
      <c r="C4" s="2" t="s">
        <v>19</v>
      </c>
      <c r="D4" s="2" t="s">
        <v>14</v>
      </c>
      <c r="E4" s="2" t="s">
        <v>20</v>
      </c>
      <c r="F4" s="73" t="s">
        <v>83</v>
      </c>
      <c r="G4" s="64" t="s">
        <v>84</v>
      </c>
      <c r="H4"/>
    </row>
    <row r="5" spans="1:8" ht="45" x14ac:dyDescent="0.25">
      <c r="A5" s="2" t="s">
        <v>11</v>
      </c>
      <c r="B5" s="2" t="s">
        <v>16</v>
      </c>
      <c r="C5" s="2" t="s">
        <v>21</v>
      </c>
      <c r="D5" s="2" t="s">
        <v>14</v>
      </c>
      <c r="E5" s="2" t="s">
        <v>22</v>
      </c>
      <c r="F5" s="64" t="s">
        <v>11</v>
      </c>
      <c r="G5" s="64">
        <v>14</v>
      </c>
      <c r="H5"/>
    </row>
    <row r="6" spans="1:8" ht="45" x14ac:dyDescent="0.25">
      <c r="A6" s="2" t="s">
        <v>11</v>
      </c>
      <c r="B6" s="2" t="s">
        <v>23</v>
      </c>
      <c r="C6" s="2" t="s">
        <v>24</v>
      </c>
      <c r="D6" s="2" t="s">
        <v>14</v>
      </c>
      <c r="E6" s="2" t="s">
        <v>25</v>
      </c>
      <c r="F6" s="64" t="s">
        <v>44</v>
      </c>
      <c r="G6" s="64">
        <v>1</v>
      </c>
      <c r="H6"/>
    </row>
    <row r="7" spans="1:8" ht="45" x14ac:dyDescent="0.25">
      <c r="A7" s="2" t="s">
        <v>11</v>
      </c>
      <c r="B7" s="2" t="s">
        <v>23</v>
      </c>
      <c r="C7" s="2" t="s">
        <v>26</v>
      </c>
      <c r="D7" s="2" t="s">
        <v>27</v>
      </c>
      <c r="E7" s="2" t="s">
        <v>28</v>
      </c>
      <c r="F7" s="64" t="s">
        <v>30</v>
      </c>
      <c r="G7" s="64">
        <v>1</v>
      </c>
      <c r="H7"/>
    </row>
    <row r="8" spans="1:8" ht="60" x14ac:dyDescent="0.25">
      <c r="A8" s="2" t="s">
        <v>11</v>
      </c>
      <c r="B8" s="2" t="s">
        <v>23</v>
      </c>
      <c r="C8" s="2" t="s">
        <v>29</v>
      </c>
      <c r="D8" s="2" t="s">
        <v>30</v>
      </c>
      <c r="E8" s="2" t="s">
        <v>31</v>
      </c>
      <c r="F8" s="64" t="s">
        <v>27</v>
      </c>
      <c r="G8" s="64">
        <v>1</v>
      </c>
      <c r="H8"/>
    </row>
    <row r="9" spans="1:8" ht="30" x14ac:dyDescent="0.25">
      <c r="A9" s="2" t="s">
        <v>11</v>
      </c>
      <c r="B9" s="2" t="s">
        <v>33</v>
      </c>
      <c r="C9" s="2" t="s">
        <v>34</v>
      </c>
      <c r="D9" s="2" t="s">
        <v>14</v>
      </c>
      <c r="E9" s="2" t="s">
        <v>35</v>
      </c>
      <c r="F9" s="64" t="s">
        <v>14</v>
      </c>
      <c r="G9" s="64">
        <v>11</v>
      </c>
      <c r="H9"/>
    </row>
    <row r="10" spans="1:8" ht="60" x14ac:dyDescent="0.25">
      <c r="A10" s="2" t="s">
        <v>11</v>
      </c>
      <c r="B10" s="2" t="s">
        <v>33</v>
      </c>
      <c r="C10" s="2" t="s">
        <v>37</v>
      </c>
      <c r="D10" s="2" t="s">
        <v>14</v>
      </c>
      <c r="E10" s="2" t="s">
        <v>38</v>
      </c>
      <c r="F10" s="64" t="s">
        <v>67</v>
      </c>
      <c r="G10" s="64">
        <v>4</v>
      </c>
      <c r="H10"/>
    </row>
    <row r="11" spans="1:8" ht="60" x14ac:dyDescent="0.25">
      <c r="A11" s="2" t="s">
        <v>11</v>
      </c>
      <c r="B11" s="2" t="s">
        <v>33</v>
      </c>
      <c r="C11" s="2" t="s">
        <v>40</v>
      </c>
      <c r="D11" s="2" t="s">
        <v>14</v>
      </c>
      <c r="E11" s="2" t="s">
        <v>41</v>
      </c>
      <c r="F11" s="64" t="s">
        <v>27</v>
      </c>
      <c r="G11" s="64">
        <v>4</v>
      </c>
      <c r="H11"/>
    </row>
    <row r="12" spans="1:8" ht="45" x14ac:dyDescent="0.25">
      <c r="A12" s="2" t="s">
        <v>11</v>
      </c>
      <c r="B12" s="2" t="s">
        <v>33</v>
      </c>
      <c r="C12" s="2" t="s">
        <v>43</v>
      </c>
      <c r="D12" s="2" t="s">
        <v>44</v>
      </c>
      <c r="E12" s="2" t="s">
        <v>45</v>
      </c>
      <c r="F12" s="64" t="s">
        <v>55</v>
      </c>
      <c r="G12" s="64">
        <v>5</v>
      </c>
      <c r="H12"/>
    </row>
    <row r="13" spans="1:8" ht="45" x14ac:dyDescent="0.25">
      <c r="A13" s="2" t="s">
        <v>11</v>
      </c>
      <c r="B13" s="2" t="s">
        <v>33</v>
      </c>
      <c r="C13" s="2" t="s">
        <v>47</v>
      </c>
      <c r="D13" s="2" t="s">
        <v>14</v>
      </c>
      <c r="E13" s="2" t="s">
        <v>48</v>
      </c>
      <c r="F13" s="64" t="s">
        <v>57</v>
      </c>
      <c r="G13" s="64">
        <v>4</v>
      </c>
      <c r="H13"/>
    </row>
    <row r="14" spans="1:8" ht="60" x14ac:dyDescent="0.25">
      <c r="A14" s="2" t="s">
        <v>11</v>
      </c>
      <c r="B14" s="2" t="s">
        <v>33</v>
      </c>
      <c r="C14" s="2" t="s">
        <v>50</v>
      </c>
      <c r="D14" s="2" t="s">
        <v>14</v>
      </c>
      <c r="E14" s="2" t="s">
        <v>51</v>
      </c>
      <c r="F14" s="64" t="s">
        <v>27</v>
      </c>
      <c r="G14" s="64">
        <v>1</v>
      </c>
      <c r="H14"/>
    </row>
    <row r="15" spans="1:8" ht="60" x14ac:dyDescent="0.25">
      <c r="A15" s="2" t="s">
        <v>11</v>
      </c>
      <c r="B15" s="2" t="s">
        <v>33</v>
      </c>
      <c r="C15" s="2" t="s">
        <v>53</v>
      </c>
      <c r="D15" s="2" t="s">
        <v>14</v>
      </c>
      <c r="E15" s="2" t="s">
        <v>54</v>
      </c>
      <c r="F15" s="64" t="s">
        <v>74</v>
      </c>
      <c r="G15" s="64">
        <v>4</v>
      </c>
      <c r="H15"/>
    </row>
    <row r="16" spans="1:8" ht="60" x14ac:dyDescent="0.25">
      <c r="A16" s="2" t="s">
        <v>55</v>
      </c>
      <c r="B16" s="2" t="s">
        <v>23</v>
      </c>
      <c r="C16" s="2" t="s">
        <v>56</v>
      </c>
      <c r="D16" s="2" t="s">
        <v>57</v>
      </c>
      <c r="E16" s="2" t="s">
        <v>58</v>
      </c>
      <c r="F16" s="64" t="s">
        <v>27</v>
      </c>
      <c r="G16" s="64">
        <v>1</v>
      </c>
      <c r="H16"/>
    </row>
    <row r="17" spans="1:8" ht="45" x14ac:dyDescent="0.25">
      <c r="A17" s="2" t="s">
        <v>55</v>
      </c>
      <c r="B17" s="2" t="s">
        <v>23</v>
      </c>
      <c r="C17" s="2" t="s">
        <v>59</v>
      </c>
      <c r="D17" s="2" t="s">
        <v>27</v>
      </c>
      <c r="E17" s="2" t="s">
        <v>60</v>
      </c>
      <c r="F17" s="64" t="s">
        <v>71</v>
      </c>
      <c r="G17" s="64">
        <v>3</v>
      </c>
      <c r="H17"/>
    </row>
    <row r="18" spans="1:8" ht="75" x14ac:dyDescent="0.25">
      <c r="A18" s="2" t="s">
        <v>55</v>
      </c>
      <c r="B18" s="2" t="s">
        <v>23</v>
      </c>
      <c r="C18" s="2" t="s">
        <v>61</v>
      </c>
      <c r="D18" s="2" t="s">
        <v>57</v>
      </c>
      <c r="E18" s="2" t="s">
        <v>62</v>
      </c>
      <c r="F18" s="64" t="s">
        <v>85</v>
      </c>
      <c r="G18" s="64">
        <v>27</v>
      </c>
      <c r="H18"/>
    </row>
    <row r="19" spans="1:8" ht="90" x14ac:dyDescent="0.25">
      <c r="A19" s="2" t="s">
        <v>55</v>
      </c>
      <c r="B19" s="2" t="s">
        <v>23</v>
      </c>
      <c r="C19" s="2" t="s">
        <v>63</v>
      </c>
      <c r="D19" s="2" t="s">
        <v>57</v>
      </c>
      <c r="E19" s="2" t="s">
        <v>64</v>
      </c>
      <c r="F19"/>
      <c r="G19"/>
      <c r="H19"/>
    </row>
    <row r="20" spans="1:8" ht="105" x14ac:dyDescent="0.25">
      <c r="A20" s="2" t="s">
        <v>55</v>
      </c>
      <c r="B20" s="2" t="s">
        <v>23</v>
      </c>
      <c r="C20" s="2" t="s">
        <v>65</v>
      </c>
      <c r="D20" s="2" t="s">
        <v>57</v>
      </c>
      <c r="E20" s="2" t="s">
        <v>66</v>
      </c>
      <c r="F20"/>
      <c r="G20"/>
      <c r="H20"/>
    </row>
    <row r="21" spans="1:8" ht="45" x14ac:dyDescent="0.25">
      <c r="A21" s="2" t="s">
        <v>67</v>
      </c>
      <c r="B21" s="2" t="s">
        <v>23</v>
      </c>
      <c r="C21" s="2" t="s">
        <v>68</v>
      </c>
      <c r="D21" s="2" t="s">
        <v>27</v>
      </c>
      <c r="E21" s="2" t="s">
        <v>69</v>
      </c>
      <c r="F21"/>
      <c r="G21"/>
      <c r="H21"/>
    </row>
    <row r="22" spans="1:8" ht="60" x14ac:dyDescent="0.25">
      <c r="A22" s="2" t="s">
        <v>67</v>
      </c>
      <c r="B22" s="2" t="s">
        <v>23</v>
      </c>
      <c r="C22" s="2" t="s">
        <v>70</v>
      </c>
      <c r="D22" s="2" t="s">
        <v>27</v>
      </c>
      <c r="E22" s="2" t="s">
        <v>72</v>
      </c>
    </row>
    <row r="23" spans="1:8" ht="45" x14ac:dyDescent="0.25">
      <c r="A23" s="2" t="s">
        <v>67</v>
      </c>
      <c r="B23" s="2" t="s">
        <v>23</v>
      </c>
      <c r="C23" s="2" t="s">
        <v>104</v>
      </c>
      <c r="D23" s="2" t="s">
        <v>27</v>
      </c>
      <c r="E23" s="2" t="s">
        <v>106</v>
      </c>
    </row>
    <row r="24" spans="1:8" ht="75" x14ac:dyDescent="0.25">
      <c r="A24" s="2" t="s">
        <v>67</v>
      </c>
      <c r="B24" s="2" t="s">
        <v>23</v>
      </c>
      <c r="C24" s="2" t="s">
        <v>105</v>
      </c>
      <c r="D24" s="2" t="s">
        <v>27</v>
      </c>
      <c r="E24" s="2" t="s">
        <v>73</v>
      </c>
    </row>
    <row r="25" spans="1:8" ht="150" x14ac:dyDescent="0.25">
      <c r="A25" s="2" t="s">
        <v>74</v>
      </c>
      <c r="B25" s="2" t="s">
        <v>23</v>
      </c>
      <c r="C25" s="2" t="s">
        <v>75</v>
      </c>
      <c r="D25" s="2" t="s">
        <v>71</v>
      </c>
      <c r="E25" s="2" t="s">
        <v>76</v>
      </c>
    </row>
    <row r="26" spans="1:8" ht="105" x14ac:dyDescent="0.25">
      <c r="A26" s="2" t="s">
        <v>74</v>
      </c>
      <c r="B26" s="2" t="s">
        <v>23</v>
      </c>
      <c r="C26" s="2" t="s">
        <v>77</v>
      </c>
      <c r="D26" s="2" t="s">
        <v>71</v>
      </c>
      <c r="E26" s="2" t="s">
        <v>78</v>
      </c>
    </row>
    <row r="27" spans="1:8" ht="60" x14ac:dyDescent="0.25">
      <c r="A27" s="2" t="s">
        <v>74</v>
      </c>
      <c r="B27" s="2" t="s">
        <v>23</v>
      </c>
      <c r="C27" s="2" t="s">
        <v>79</v>
      </c>
      <c r="D27" s="2" t="s">
        <v>27</v>
      </c>
      <c r="E27" s="2" t="s">
        <v>80</v>
      </c>
    </row>
    <row r="28" spans="1:8" ht="60" x14ac:dyDescent="0.25">
      <c r="A28" s="2" t="s">
        <v>74</v>
      </c>
      <c r="B28" s="2" t="s">
        <v>23</v>
      </c>
      <c r="C28" s="2" t="s">
        <v>81</v>
      </c>
      <c r="D28" s="2" t="s">
        <v>71</v>
      </c>
      <c r="E28" s="2" t="s">
        <v>82</v>
      </c>
    </row>
  </sheetData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41773-E104-458C-9BDB-A58AEB8AF118}">
  <dimension ref="A1:H20"/>
  <sheetViews>
    <sheetView zoomScale="60" zoomScaleNormal="60" workbookViewId="0">
      <pane ySplit="5" topLeftCell="A6" activePane="bottomLeft" state="frozen"/>
      <selection pane="bottomLeft" activeCell="J15" sqref="J15"/>
    </sheetView>
  </sheetViews>
  <sheetFormatPr baseColWidth="10" defaultColWidth="13" defaultRowHeight="15" x14ac:dyDescent="0.25"/>
  <cols>
    <col min="1" max="2" width="20.7109375" style="1" customWidth="1"/>
    <col min="3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47.25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30" x14ac:dyDescent="0.25">
      <c r="A6" s="89" t="str">
        <f>Total!A6</f>
        <v>Comunidad</v>
      </c>
      <c r="B6" s="13" t="str">
        <f>Total!B6</f>
        <v>Modelo funcional</v>
      </c>
      <c r="C6" s="13" t="str">
        <f>Total!C6</f>
        <v>4.1. Modelo funcional federado</v>
      </c>
      <c r="D6" s="13" t="str">
        <f>Total!D6</f>
        <v>Gobernanza</v>
      </c>
      <c r="E6" s="13" t="s">
        <v>15</v>
      </c>
      <c r="F6" s="14">
        <f>Total!F6</f>
        <v>1</v>
      </c>
      <c r="G6" s="128">
        <f>Total!G6</f>
        <v>12</v>
      </c>
      <c r="H6" s="97" t="str">
        <f>Total!H6</f>
        <v>Avanzado</v>
      </c>
    </row>
    <row r="7" spans="1:8" s="2" customFormat="1" ht="46.5" customHeight="1" x14ac:dyDescent="0.25">
      <c r="A7" s="90"/>
      <c r="B7" s="131" t="str">
        <f>Total!B7</f>
        <v>Armonización, sinergias y co – creación</v>
      </c>
      <c r="C7" s="7" t="str">
        <f>Total!C7</f>
        <v>4.2.1. Integración con otras IDE</v>
      </c>
      <c r="D7" s="7" t="str">
        <f>Total!D7</f>
        <v>Gobernanza</v>
      </c>
      <c r="E7" s="7" t="s">
        <v>18</v>
      </c>
      <c r="F7" s="6">
        <f>Total!F7</f>
        <v>0</v>
      </c>
      <c r="G7" s="129"/>
      <c r="H7" s="98"/>
    </row>
    <row r="8" spans="1:8" s="2" customFormat="1" ht="45" x14ac:dyDescent="0.25">
      <c r="A8" s="90"/>
      <c r="B8" s="110"/>
      <c r="C8" s="7" t="str">
        <f>Total!C8</f>
        <v>4.2.2. Alineación con políticas nacionales, sectoriales y territoriales</v>
      </c>
      <c r="D8" s="7" t="str">
        <f>Total!D8</f>
        <v>Gobernanza</v>
      </c>
      <c r="E8" s="7" t="s">
        <v>20</v>
      </c>
      <c r="F8" s="6">
        <f>Total!F8</f>
        <v>1</v>
      </c>
      <c r="G8" s="129"/>
      <c r="H8" s="98"/>
    </row>
    <row r="9" spans="1:8" s="2" customFormat="1" ht="45" customHeight="1" x14ac:dyDescent="0.25">
      <c r="A9" s="90"/>
      <c r="B9" s="132"/>
      <c r="C9" s="7" t="str">
        <f>Total!C9</f>
        <v>4.2.3. Co – creación</v>
      </c>
      <c r="D9" s="7" t="str">
        <f>Total!D9</f>
        <v>Gobernanza</v>
      </c>
      <c r="E9" s="7" t="s">
        <v>22</v>
      </c>
      <c r="F9" s="6">
        <f>Total!F9</f>
        <v>1</v>
      </c>
      <c r="G9" s="129"/>
      <c r="H9" s="98"/>
    </row>
    <row r="10" spans="1:8" s="2" customFormat="1" ht="75" customHeight="1" x14ac:dyDescent="0.25">
      <c r="A10" s="90"/>
      <c r="B10" s="131" t="str">
        <f>Total!B10</f>
        <v>Gestión y seguimiento al ciclo de vida de la información geográfica</v>
      </c>
      <c r="C10" s="7" t="str">
        <f>Total!C10</f>
        <v xml:space="preserve">4.3.1. Aportar al diagnóstico, el monitoreo y seguimiento al ciclo de vida de la información geográfica </v>
      </c>
      <c r="D10" s="7" t="str">
        <f>Total!D10</f>
        <v>Gobernanza</v>
      </c>
      <c r="E10" s="7" t="s">
        <v>25</v>
      </c>
      <c r="F10" s="6">
        <f>Total!F10</f>
        <v>1</v>
      </c>
      <c r="G10" s="129"/>
      <c r="H10" s="98"/>
    </row>
    <row r="11" spans="1:8" s="2" customFormat="1" ht="75" customHeight="1" x14ac:dyDescent="0.25">
      <c r="A11" s="90"/>
      <c r="B11" s="110"/>
      <c r="C11" s="7" t="str">
        <f>Total!C11</f>
        <v>4.3.2. Participar activamente en la armonización e integración de diferentes fuentes de información</v>
      </c>
      <c r="D11" s="7" t="str">
        <f>Total!D11</f>
        <v>Gestión de datos</v>
      </c>
      <c r="E11" s="7" t="s">
        <v>28</v>
      </c>
      <c r="F11" s="6">
        <f>Total!F11</f>
        <v>1</v>
      </c>
      <c r="G11" s="129"/>
      <c r="H11" s="98"/>
    </row>
    <row r="12" spans="1:8" s="2" customFormat="1" ht="75" x14ac:dyDescent="0.25">
      <c r="A12" s="90"/>
      <c r="B12" s="132"/>
      <c r="C12" s="7" t="str">
        <f>Total!C12</f>
        <v>4.3.3. Promover el uso y apropiación de los productos de información, el conocimiento y la experiencia generados en la IDE Orinoquia</v>
      </c>
      <c r="D12" s="7" t="str">
        <f>Total!D12</f>
        <v>Fortalecimiento de capacidades</v>
      </c>
      <c r="E12" s="7" t="s">
        <v>31</v>
      </c>
      <c r="F12" s="6">
        <f>Total!F12</f>
        <v>1</v>
      </c>
      <c r="G12" s="129"/>
      <c r="H12" s="98"/>
    </row>
    <row r="13" spans="1:8" s="2" customFormat="1" ht="60" customHeight="1" x14ac:dyDescent="0.25">
      <c r="A13" s="90"/>
      <c r="B13" s="131" t="str">
        <f>Total!B13</f>
        <v>Sostenibilidad, continuidad y mantenimiento de la IDE</v>
      </c>
      <c r="C13" s="7" t="str">
        <f>Total!C13</f>
        <v>4.4.1. Formalización de la IDE en instrumentos institucionales</v>
      </c>
      <c r="D13" s="7" t="str">
        <f>Total!D13</f>
        <v>Gobernanza</v>
      </c>
      <c r="E13" s="7" t="s">
        <v>87</v>
      </c>
      <c r="F13" s="6">
        <f>Total!F13</f>
        <v>0</v>
      </c>
      <c r="G13" s="129"/>
      <c r="H13" s="98"/>
    </row>
    <row r="14" spans="1:8" s="2" customFormat="1" ht="45" x14ac:dyDescent="0.25">
      <c r="A14" s="90"/>
      <c r="B14" s="110"/>
      <c r="C14" s="7" t="str">
        <f>Total!C14</f>
        <v>4.4.2. Seguimiento a la gestión, avances y resultados de la IDE</v>
      </c>
      <c r="D14" s="7" t="str">
        <f>Total!D14</f>
        <v>Gobernanza</v>
      </c>
      <c r="E14" s="7" t="s">
        <v>38</v>
      </c>
      <c r="F14" s="6">
        <f>Total!F14</f>
        <v>1</v>
      </c>
      <c r="G14" s="129"/>
      <c r="H14" s="98"/>
    </row>
    <row r="15" spans="1:8" s="2" customFormat="1" ht="90" x14ac:dyDescent="0.25">
      <c r="A15" s="90"/>
      <c r="B15" s="110"/>
      <c r="C15" s="7" t="str">
        <f>Total!C15</f>
        <v>4.4.3. Compromiso, participación activa y propositiva en torno a la IDE y al uso de la información geográfica para la toma de decisiones</v>
      </c>
      <c r="D15" s="7" t="str">
        <f>Total!D15</f>
        <v>Gobernanza</v>
      </c>
      <c r="E15" s="7" t="s">
        <v>41</v>
      </c>
      <c r="F15" s="6">
        <f>Total!F15</f>
        <v>1</v>
      </c>
      <c r="G15" s="129"/>
      <c r="H15" s="98"/>
    </row>
    <row r="16" spans="1:8" s="2" customFormat="1" ht="45" x14ac:dyDescent="0.25">
      <c r="A16" s="90"/>
      <c r="B16" s="110"/>
      <c r="C16" s="7" t="str">
        <f>Total!C16</f>
        <v xml:space="preserve">4.4.4. Difusión constante, dando a conocer los avances y resultados de la IDE Orinoquia </v>
      </c>
      <c r="D16" s="7" t="str">
        <f>Total!D16</f>
        <v>Comunicación</v>
      </c>
      <c r="E16" s="7" t="s">
        <v>45</v>
      </c>
      <c r="F16" s="6">
        <f>Total!F16</f>
        <v>1</v>
      </c>
      <c r="G16" s="129"/>
      <c r="H16" s="98"/>
    </row>
    <row r="17" spans="1:8" s="2" customFormat="1" ht="45" x14ac:dyDescent="0.25">
      <c r="A17" s="90"/>
      <c r="B17" s="110"/>
      <c r="C17" s="7" t="str">
        <f>Total!C17</f>
        <v>4.4.5. Espacios de coordinación semestrales</v>
      </c>
      <c r="D17" s="7" t="str">
        <f>Total!D17</f>
        <v>Gobernanza</v>
      </c>
      <c r="E17" s="7" t="s">
        <v>48</v>
      </c>
      <c r="F17" s="6">
        <f>Total!F17</f>
        <v>1</v>
      </c>
      <c r="G17" s="129"/>
      <c r="H17" s="98"/>
    </row>
    <row r="18" spans="1:8" s="2" customFormat="1" ht="60" x14ac:dyDescent="0.25">
      <c r="A18" s="90"/>
      <c r="B18" s="110"/>
      <c r="C18" s="7" t="str">
        <f>Total!C18</f>
        <v>4.4.6. Proyectos conjuntos</v>
      </c>
      <c r="D18" s="7" t="str">
        <f>Total!D18</f>
        <v>Gobernanza</v>
      </c>
      <c r="E18" s="7" t="s">
        <v>51</v>
      </c>
      <c r="F18" s="6">
        <f>Total!F18</f>
        <v>1</v>
      </c>
      <c r="G18" s="129"/>
      <c r="H18" s="98"/>
    </row>
    <row r="19" spans="1:8" s="2" customFormat="1" ht="45.75" thickBot="1" x14ac:dyDescent="0.3">
      <c r="A19" s="92"/>
      <c r="B19" s="111"/>
      <c r="C19" s="15" t="str">
        <f>Total!C19</f>
        <v>4.4.7. Alianzas estratégicas</v>
      </c>
      <c r="D19" s="15" t="str">
        <f>Total!D19</f>
        <v>Gobernanza</v>
      </c>
      <c r="E19" s="15" t="s">
        <v>54</v>
      </c>
      <c r="F19" s="16">
        <f>Total!F19</f>
        <v>1</v>
      </c>
      <c r="G19" s="130"/>
      <c r="H19" s="100"/>
    </row>
    <row r="20" spans="1:8" s="2" customFormat="1" x14ac:dyDescent="0.25">
      <c r="F20" s="1"/>
    </row>
  </sheetData>
  <mergeCells count="8">
    <mergeCell ref="A1:H1"/>
    <mergeCell ref="F3:H3"/>
    <mergeCell ref="A6:A19"/>
    <mergeCell ref="G6:G19"/>
    <mergeCell ref="H6:H19"/>
    <mergeCell ref="B7:B9"/>
    <mergeCell ref="B10:B12"/>
    <mergeCell ref="B13:B19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17996-10C0-4ADA-9FE1-16B6A7CC320A}">
  <dimension ref="A1:H11"/>
  <sheetViews>
    <sheetView zoomScale="60" zoomScaleNormal="60" workbookViewId="0">
      <pane ySplit="5" topLeftCell="A6" activePane="bottomLeft" state="frozen"/>
      <selection pane="bottomLeft" activeCell="H6" sqref="H6:H10"/>
    </sheetView>
  </sheetViews>
  <sheetFormatPr baseColWidth="10" defaultColWidth="13" defaultRowHeight="15" x14ac:dyDescent="0.25"/>
  <cols>
    <col min="1" max="2" width="20.7109375" style="1" customWidth="1"/>
    <col min="3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30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75" x14ac:dyDescent="0.25">
      <c r="A6" s="86" t="str">
        <f>Total!A20</f>
        <v>Procesos</v>
      </c>
      <c r="B6" s="112" t="str">
        <f>Total!B20</f>
        <v>Gestión y seguimiento al ciclo de vida de la información geográfica</v>
      </c>
      <c r="C6" s="9" t="str">
        <f>Total!C20</f>
        <v>4.3.4. Identificar y caracterizar los productos de información geográfica a generar, documentando su diseño en la especificación técnica</v>
      </c>
      <c r="D6" s="9" t="str">
        <f>Total!D20</f>
        <v>Estándares de información</v>
      </c>
      <c r="E6" s="9" t="str">
        <f>Total!E20</f>
        <v>Documentación de especificaciones técnicas de los productos de información geográfica</v>
      </c>
      <c r="F6" s="10">
        <f>Total!F20</f>
        <v>0</v>
      </c>
      <c r="G6" s="101">
        <f>Total!G20</f>
        <v>3</v>
      </c>
      <c r="H6" s="105" t="str">
        <f>Total!H20</f>
        <v>Intermedio</v>
      </c>
    </row>
    <row r="7" spans="1:8" s="2" customFormat="1" ht="60" x14ac:dyDescent="0.25">
      <c r="A7" s="87"/>
      <c r="B7" s="113"/>
      <c r="C7" s="4" t="str">
        <f>Total!C21</f>
        <v>4.3.5. Llevar a cabo procesos de auditoría y de mejora continua del ciclo de vida de la información geográfica</v>
      </c>
      <c r="D7" s="4" t="str">
        <f>Total!D21</f>
        <v>Gestión de datos</v>
      </c>
      <c r="E7" s="4" t="s">
        <v>60</v>
      </c>
      <c r="F7" s="3">
        <f>Total!F21</f>
        <v>0</v>
      </c>
      <c r="G7" s="102"/>
      <c r="H7" s="106"/>
    </row>
    <row r="8" spans="1:8" s="2" customFormat="1" ht="105" x14ac:dyDescent="0.25">
      <c r="A8" s="87"/>
      <c r="B8" s="113"/>
      <c r="C8" s="4" t="str">
        <f>Total!C22</f>
        <v>4.3.6. Realizar y documentar los procesos de evaluación de calidad de los productos de información geográfica, a partir de los criterios definidos en la especificación técnica</v>
      </c>
      <c r="D8" s="4" t="str">
        <f>Total!D22</f>
        <v>Estándares de información</v>
      </c>
      <c r="E8" s="4" t="s">
        <v>62</v>
      </c>
      <c r="F8" s="3">
        <f>Total!F22</f>
        <v>1</v>
      </c>
      <c r="G8" s="102"/>
      <c r="H8" s="106"/>
    </row>
    <row r="9" spans="1:8" s="2" customFormat="1" ht="120" x14ac:dyDescent="0.25">
      <c r="A9" s="87"/>
      <c r="B9" s="113"/>
      <c r="C9" s="4" t="str">
        <f>Total!C23</f>
        <v>4.3.7. Documentar el metadato de la información geográfica generada, conforme a las plantillas y estándares promovidos por la IDE Orinoquia, en cumplimiento de lo establecido por la ICDE.</v>
      </c>
      <c r="D9" s="4" t="str">
        <f>Total!D23</f>
        <v>Estándares de información</v>
      </c>
      <c r="E9" s="4" t="s">
        <v>64</v>
      </c>
      <c r="F9" s="3">
        <f>Total!F23</f>
        <v>1</v>
      </c>
      <c r="G9" s="102"/>
      <c r="H9" s="106"/>
    </row>
    <row r="10" spans="1:8" s="2" customFormat="1" ht="150.75" thickBot="1" x14ac:dyDescent="0.3">
      <c r="A10" s="88"/>
      <c r="B10" s="114"/>
      <c r="C10" s="11" t="str">
        <f>Total!C24</f>
        <v>4.3.8. Cumplir con los estándares de información y tecnológicos promovidos por la ICDE y el Ministerio de Tecnologías de la Información y las Comunicaciones – MINTIC, para la publicación, intercambio e interoperabilidad de información geográfica.</v>
      </c>
      <c r="D10" s="11" t="str">
        <f>Total!D24</f>
        <v>Estándares de información</v>
      </c>
      <c r="E10" s="11" t="s">
        <v>66</v>
      </c>
      <c r="F10" s="12">
        <f>Total!F24</f>
        <v>1</v>
      </c>
      <c r="G10" s="104"/>
      <c r="H10" s="108"/>
    </row>
    <row r="11" spans="1:8" s="2" customFormat="1" x14ac:dyDescent="0.25">
      <c r="F11" s="1"/>
    </row>
  </sheetData>
  <mergeCells count="6">
    <mergeCell ref="A1:H1"/>
    <mergeCell ref="F3:H3"/>
    <mergeCell ref="A6:A10"/>
    <mergeCell ref="B6:B10"/>
    <mergeCell ref="G6:G10"/>
    <mergeCell ref="H6:H10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9D6EB-9D04-4FB6-BDF0-0BDE3692AC39}">
  <dimension ref="A1:H10"/>
  <sheetViews>
    <sheetView zoomScale="73" zoomScaleNormal="73" workbookViewId="0">
      <pane ySplit="5" topLeftCell="A6" activePane="bottomLeft" state="frozen"/>
      <selection pane="bottomLeft" activeCell="F11" sqref="F11"/>
    </sheetView>
  </sheetViews>
  <sheetFormatPr baseColWidth="10" defaultColWidth="13" defaultRowHeight="15" x14ac:dyDescent="0.25"/>
  <cols>
    <col min="1" max="2" width="20.7109375" style="1" customWidth="1"/>
    <col min="3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30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75" x14ac:dyDescent="0.25">
      <c r="A6" s="89" t="str">
        <f>Total!A25</f>
        <v>Información geográfica</v>
      </c>
      <c r="B6" s="109" t="str">
        <f>Total!B25</f>
        <v>Gestión y seguimiento al ciclo de vida de la información geográfica</v>
      </c>
      <c r="C6" s="13" t="str">
        <f>Total!C25</f>
        <v>4.3.9. Gestionar, organizar e inventariar la información insumo, conforme a la especificación técnica del producto</v>
      </c>
      <c r="D6" s="13" t="str">
        <f>Total!D25</f>
        <v>Gestión de datos</v>
      </c>
      <c r="E6" s="13" t="str">
        <f>Total!E25</f>
        <v>Inventario de información geográfica utilizada como insumo para la generación de productos</v>
      </c>
      <c r="F6" s="14">
        <f>Total!F25</f>
        <v>1</v>
      </c>
      <c r="G6" s="93">
        <f>Total!G25</f>
        <v>4</v>
      </c>
      <c r="H6" s="97" t="str">
        <f>Total!H25</f>
        <v>Avanzado</v>
      </c>
    </row>
    <row r="7" spans="1:8" s="2" customFormat="1" ht="75" x14ac:dyDescent="0.25">
      <c r="A7" s="90"/>
      <c r="B7" s="110"/>
      <c r="C7" s="7" t="str">
        <f>Total!C26</f>
        <v>4.3.10. Generar y mantener actualizado el catálogo de componentes de información, en términos de información, datos y servicios</v>
      </c>
      <c r="D7" s="7" t="str">
        <f>Total!D26</f>
        <v>Gestión de datos</v>
      </c>
      <c r="E7" s="7" t="str">
        <f>Total!E26</f>
        <v>Aporte al catálogo de componentes de información de la IDE Orinoquia</v>
      </c>
      <c r="F7" s="6">
        <f>Total!F26</f>
        <v>1</v>
      </c>
      <c r="G7" s="94"/>
      <c r="H7" s="98"/>
    </row>
    <row r="8" spans="1:8" s="2" customFormat="1" ht="60" x14ac:dyDescent="0.25">
      <c r="A8" s="91"/>
      <c r="B8" s="110"/>
      <c r="C8" s="7" t="str">
        <f>Total!C27</f>
        <v>4.3.11. Organizar y almacenar la información geográfica en formato digital, para su procesamiento y análisis</v>
      </c>
      <c r="D8" s="7" t="str">
        <f>Total!D27</f>
        <v>Gestión de datos</v>
      </c>
      <c r="E8" s="7" t="str">
        <f>Total!E27</f>
        <v>Almacenamiento de información en bases de datos geográficas</v>
      </c>
      <c r="F8" s="6">
        <f>Total!F27</f>
        <v>1</v>
      </c>
      <c r="G8" s="95"/>
      <c r="H8" s="99"/>
    </row>
    <row r="9" spans="1:8" s="2" customFormat="1" ht="90.75" thickBot="1" x14ac:dyDescent="0.3">
      <c r="A9" s="92"/>
      <c r="B9" s="111"/>
      <c r="C9" s="15" t="str">
        <f>Total!C28</f>
        <v>4.3.12. Disponer información geográfica a través de servicios web y datos abiertos, teniendo en cuenta los datos fundamentales y temáticos definidos en la IDE Orinoquia</v>
      </c>
      <c r="D9" s="15" t="str">
        <f>Total!D28</f>
        <v>Gestión de datos</v>
      </c>
      <c r="E9" s="15" t="str">
        <f>Total!E28</f>
        <v>Servicios web de información geográfica publicados en la IDE Orinoquia</v>
      </c>
      <c r="F9" s="16">
        <f>Total!F28</f>
        <v>1</v>
      </c>
      <c r="G9" s="96"/>
      <c r="H9" s="100"/>
    </row>
    <row r="10" spans="1:8" s="2" customFormat="1" x14ac:dyDescent="0.25">
      <c r="F10" s="1"/>
    </row>
  </sheetData>
  <mergeCells count="6">
    <mergeCell ref="A1:H1"/>
    <mergeCell ref="F3:H3"/>
    <mergeCell ref="A6:A9"/>
    <mergeCell ref="B6:B9"/>
    <mergeCell ref="G6:G9"/>
    <mergeCell ref="H6:H9"/>
  </mergeCells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83E90-0A88-4921-973E-375CE455E2CA}">
  <dimension ref="A1:H10"/>
  <sheetViews>
    <sheetView zoomScale="60" zoomScaleNormal="60" workbookViewId="0">
      <pane ySplit="5" topLeftCell="A6" activePane="bottomLeft" state="frozen"/>
      <selection pane="bottomLeft" activeCell="F14" sqref="F14"/>
    </sheetView>
  </sheetViews>
  <sheetFormatPr baseColWidth="10" defaultColWidth="13" defaultRowHeight="15" x14ac:dyDescent="0.25"/>
  <cols>
    <col min="1" max="2" width="20.7109375" style="1" customWidth="1"/>
    <col min="3" max="3" width="36.5703125" style="1" customWidth="1"/>
    <col min="4" max="4" width="28.42578125" style="1" customWidth="1"/>
    <col min="5" max="5" width="43" style="1" customWidth="1"/>
    <col min="6" max="6" width="20.7109375" style="1" customWidth="1"/>
    <col min="7" max="7" width="21.5703125" style="1" customWidth="1"/>
    <col min="8" max="8" width="24.7109375" style="1" customWidth="1"/>
    <col min="9" max="16384" width="13" style="1"/>
  </cols>
  <sheetData>
    <row r="1" spans="1:8" s="20" customFormat="1" ht="41.25" customHeight="1" x14ac:dyDescent="0.25">
      <c r="A1" s="118" t="s">
        <v>0</v>
      </c>
      <c r="B1" s="119"/>
      <c r="C1" s="119"/>
      <c r="D1" s="119"/>
      <c r="E1" s="119"/>
      <c r="F1" s="119"/>
      <c r="G1" s="119"/>
      <c r="H1" s="120"/>
    </row>
    <row r="2" spans="1:8" x14ac:dyDescent="0.25">
      <c r="A2" s="22"/>
      <c r="B2" s="23"/>
      <c r="C2" s="23"/>
      <c r="D2" s="23"/>
      <c r="E2" s="23"/>
      <c r="F2" s="23"/>
      <c r="G2" s="23"/>
      <c r="H2" s="24"/>
    </row>
    <row r="3" spans="1:8" s="21" customFormat="1" ht="30" customHeight="1" thickBot="1" x14ac:dyDescent="0.3">
      <c r="A3" s="25"/>
      <c r="B3" s="27"/>
      <c r="C3" s="27"/>
      <c r="D3" s="27"/>
      <c r="E3" s="27"/>
      <c r="F3" s="126" t="s">
        <v>1</v>
      </c>
      <c r="G3" s="126"/>
      <c r="H3" s="127"/>
    </row>
    <row r="4" spans="1:8" x14ac:dyDescent="0.25">
      <c r="A4" s="19"/>
      <c r="B4" s="19"/>
      <c r="C4" s="19"/>
      <c r="D4" s="19"/>
      <c r="E4" s="19"/>
      <c r="F4" s="19"/>
      <c r="G4" s="19"/>
      <c r="H4" s="19"/>
    </row>
    <row r="5" spans="1:8" ht="57" thickBot="1" x14ac:dyDescent="0.3">
      <c r="A5" s="8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</row>
    <row r="6" spans="1:8" s="2" customFormat="1" ht="90" x14ac:dyDescent="0.25">
      <c r="A6" s="86" t="str">
        <f>Total!A29</f>
        <v>Tecnologías</v>
      </c>
      <c r="B6" s="112" t="str">
        <f>Total!B29</f>
        <v>Gestión y seguimiento al ciclo de vida de la información geográfica</v>
      </c>
      <c r="C6" s="9" t="str">
        <f>Total!C29</f>
        <v>4.3.13. Implementar una solución tecnológica que permita disponer información geográfica a la IDE Orinoquia, como son los geovisores, geoportales y sistemas de información geográfica en línea</v>
      </c>
      <c r="D6" s="9" t="str">
        <f>Total!D29</f>
        <v>Innovación</v>
      </c>
      <c r="E6" s="9" t="str">
        <f>Total!E29</f>
        <v>Implementación y uso de geovisores, geoportales, SIG</v>
      </c>
      <c r="F6" s="10">
        <f>Total!F29</f>
        <v>0</v>
      </c>
      <c r="G6" s="101">
        <f>Total!G29</f>
        <v>2</v>
      </c>
      <c r="H6" s="105" t="str">
        <f>Total!H29</f>
        <v>Intermedio</v>
      </c>
    </row>
    <row r="7" spans="1:8" s="2" customFormat="1" ht="120" x14ac:dyDescent="0.25">
      <c r="A7" s="87"/>
      <c r="B7" s="113"/>
      <c r="C7" s="4" t="str">
        <f>Total!C30</f>
        <v>4.3.14. Contar con soluciones tecnológicas para la documentación de metadatos, con el fin de facilitar la generación, administración, actualización, consulta y publicación, como parte de la consolidación del Catálogo de Metadatos Geográficos de la IDE Orinoquia</v>
      </c>
      <c r="D7" s="4" t="str">
        <f>Total!D30</f>
        <v>Innovación</v>
      </c>
      <c r="E7" s="4" t="str">
        <f>Total!E30</f>
        <v>Implementación de un catálogo institucional de metadatos geográficos</v>
      </c>
      <c r="F7" s="3">
        <f>Total!F30</f>
        <v>1</v>
      </c>
      <c r="G7" s="102"/>
      <c r="H7" s="106"/>
    </row>
    <row r="8" spans="1:8" s="2" customFormat="1" ht="60" x14ac:dyDescent="0.25">
      <c r="A8" s="115"/>
      <c r="B8" s="113"/>
      <c r="C8" s="60" t="str">
        <f>Total!C31</f>
        <v>4.3.15. Implementar políticas y procedimientos técnicos y tecnológicos que garanticen la seguridad de la información</v>
      </c>
      <c r="D8" s="60" t="str">
        <f>Total!D31</f>
        <v>Gestión de datos</v>
      </c>
      <c r="E8" s="60" t="str">
        <f>Total!E31</f>
        <v>Cumplimiento de políticas y protocolos de seguridad de la información</v>
      </c>
      <c r="F8" s="61">
        <f>Total!F31</f>
        <v>1</v>
      </c>
      <c r="G8" s="103"/>
      <c r="H8" s="107"/>
    </row>
    <row r="9" spans="1:8" s="2" customFormat="1" ht="60.75" thickBot="1" x14ac:dyDescent="0.3">
      <c r="A9" s="88"/>
      <c r="B9" s="114"/>
      <c r="C9" s="11" t="str">
        <f>Total!C32</f>
        <v>4.3.16. Hacer uso de tecnologías innovadoras, como son los vehículos no tripulados (drones), para la captura de información geográfica.</v>
      </c>
      <c r="D9" s="11" t="str">
        <f>Total!D32</f>
        <v>Innovación</v>
      </c>
      <c r="E9" s="11" t="str">
        <f>Total!E32</f>
        <v>Uso de tecnologías innovadoras para la captura de información geográfica</v>
      </c>
      <c r="F9" s="12">
        <f>Total!F32</f>
        <v>0</v>
      </c>
      <c r="G9" s="104"/>
      <c r="H9" s="108"/>
    </row>
    <row r="10" spans="1:8" s="2" customFormat="1" x14ac:dyDescent="0.25">
      <c r="F10" s="1"/>
    </row>
  </sheetData>
  <mergeCells count="6">
    <mergeCell ref="A6:A9"/>
    <mergeCell ref="B6:B9"/>
    <mergeCell ref="G6:G9"/>
    <mergeCell ref="H6:H9"/>
    <mergeCell ref="A1:H1"/>
    <mergeCell ref="F3:H3"/>
  </mergeCells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19866-30E8-4255-BFCC-328AD02B12A3}">
  <dimension ref="A1:J35"/>
  <sheetViews>
    <sheetView zoomScale="70" zoomScaleNormal="70" workbookViewId="0">
      <pane ySplit="5" topLeftCell="A6" activePane="bottomLeft" state="frozen"/>
      <selection pane="bottomLeft" activeCell="G8" sqref="G8"/>
    </sheetView>
  </sheetViews>
  <sheetFormatPr baseColWidth="10" defaultColWidth="13" defaultRowHeight="15" x14ac:dyDescent="0.25"/>
  <cols>
    <col min="1" max="1" width="28.42578125" style="1" customWidth="1"/>
    <col min="2" max="2" width="35.7109375" style="1" customWidth="1"/>
    <col min="3" max="3" width="43" style="1" customWidth="1"/>
    <col min="4" max="4" width="20.7109375" style="1" customWidth="1"/>
    <col min="5" max="5" width="26.7109375" style="1" customWidth="1"/>
    <col min="6" max="6" width="25.42578125" style="1" customWidth="1"/>
    <col min="7" max="7" width="36.140625" style="1" customWidth="1"/>
    <col min="8" max="8" width="35.5703125" style="1" customWidth="1"/>
    <col min="9" max="9" width="33.42578125" style="1" customWidth="1"/>
    <col min="11" max="16384" width="13" style="1"/>
  </cols>
  <sheetData>
    <row r="1" spans="1:9" s="20" customFormat="1" ht="41.25" customHeight="1" x14ac:dyDescent="0.25">
      <c r="A1" s="133" t="s">
        <v>0</v>
      </c>
      <c r="B1" s="133"/>
      <c r="C1" s="133"/>
      <c r="D1" s="133"/>
      <c r="E1" s="133"/>
      <c r="F1" s="133"/>
    </row>
    <row r="2" spans="1:9" x14ac:dyDescent="0.25">
      <c r="A2" s="133"/>
      <c r="B2" s="133"/>
      <c r="C2" s="133"/>
      <c r="D2" s="133"/>
      <c r="E2" s="133"/>
      <c r="F2" s="133"/>
    </row>
    <row r="3" spans="1:9" s="21" customFormat="1" ht="47.25" customHeight="1" x14ac:dyDescent="0.25">
      <c r="A3" s="134" t="s">
        <v>1</v>
      </c>
      <c r="B3" s="134"/>
      <c r="C3" s="134"/>
      <c r="D3" s="134"/>
      <c r="E3" s="134"/>
      <c r="F3" s="134"/>
    </row>
    <row r="4" spans="1:9" ht="15.75" thickBot="1" x14ac:dyDescent="0.3">
      <c r="A4" s="19"/>
      <c r="B4" s="19"/>
      <c r="C4" s="19"/>
      <c r="D4" s="19"/>
      <c r="E4" s="19"/>
    </row>
    <row r="5" spans="1:9" ht="37.5" x14ac:dyDescent="0.25">
      <c r="A5" s="5" t="s">
        <v>5</v>
      </c>
      <c r="B5" s="5" t="s">
        <v>4</v>
      </c>
      <c r="C5" s="5" t="s">
        <v>6</v>
      </c>
      <c r="D5" s="5" t="s">
        <v>7</v>
      </c>
      <c r="E5" s="5" t="s">
        <v>86</v>
      </c>
      <c r="F5" s="5" t="s">
        <v>9</v>
      </c>
      <c r="H5" s="56" t="s">
        <v>5</v>
      </c>
      <c r="I5" s="57" t="s">
        <v>9</v>
      </c>
    </row>
    <row r="6" spans="1:9" s="2" customFormat="1" ht="73.5" customHeight="1" thickBot="1" x14ac:dyDescent="0.3">
      <c r="A6" s="49" t="s">
        <v>44</v>
      </c>
      <c r="B6" s="47" t="str">
        <f>Total!C16</f>
        <v xml:space="preserve">4.4.4. Difusión constante, dando a conocer los avances y resultados de la IDE Orinoquia </v>
      </c>
      <c r="C6" s="47" t="str">
        <f>Total!E16</f>
        <v>Aportar y participar en la difusión de la IDE, conforme a los canales y recursos institucionales con los que cuente</v>
      </c>
      <c r="D6" s="48">
        <f>Total!F16</f>
        <v>1</v>
      </c>
      <c r="E6" s="50">
        <f>D6</f>
        <v>1</v>
      </c>
      <c r="F6" s="54" t="str">
        <f>IF(E6=0,"Básico","Avanzado")</f>
        <v>Avanzado</v>
      </c>
      <c r="H6" s="58" t="str">
        <f>A6</f>
        <v>Comunicación</v>
      </c>
      <c r="I6" s="52" t="str">
        <f>F6</f>
        <v>Avanzado</v>
      </c>
    </row>
    <row r="7" spans="1:9" s="2" customFormat="1" ht="60" x14ac:dyDescent="0.25">
      <c r="A7" s="135" t="s">
        <v>57</v>
      </c>
      <c r="B7" s="41" t="str">
        <f>Total!C20</f>
        <v>4.3.4. Identificar y caracterizar los productos de información geográfica a generar, documentando su diseño en la especificación técnica</v>
      </c>
      <c r="C7" s="41" t="str">
        <f>Total!E20</f>
        <v>Documentación de especificaciones técnicas de los productos de información geográfica</v>
      </c>
      <c r="D7" s="42">
        <f>Total!F20</f>
        <v>0</v>
      </c>
      <c r="E7" s="141">
        <f>SUM(D7:D10)</f>
        <v>3</v>
      </c>
      <c r="F7" s="144" t="str">
        <f>IF(E7&lt;=1,"Básico",IF(E7&lt;=2, "Intermedio","Avanzado"))</f>
        <v>Avanzado</v>
      </c>
      <c r="H7" s="58" t="str">
        <f>A7</f>
        <v>Estándares de información</v>
      </c>
      <c r="I7" s="52" t="str">
        <f>F7</f>
        <v>Avanzado</v>
      </c>
    </row>
    <row r="8" spans="1:9" s="2" customFormat="1" ht="75" x14ac:dyDescent="0.25">
      <c r="A8" s="136"/>
      <c r="B8" s="2" t="str">
        <f>Total!C22</f>
        <v>4.3.6. Realizar y documentar los procesos de evaluación de calidad de los productos de información geográfica, a partir de los criterios definidos en la especificación técnica</v>
      </c>
      <c r="C8" s="2" t="str">
        <f>Total!E22</f>
        <v>Evaluación y documentación de la calidad de la información geográfica</v>
      </c>
      <c r="D8" s="1">
        <f>Total!F22</f>
        <v>1</v>
      </c>
      <c r="E8" s="142"/>
      <c r="F8" s="145"/>
      <c r="H8" s="58" t="str">
        <f>A11</f>
        <v>Fortalecimiento de capacidades</v>
      </c>
      <c r="I8" s="52" t="str">
        <f>F11</f>
        <v>Avanzado</v>
      </c>
    </row>
    <row r="9" spans="1:9" s="2" customFormat="1" ht="90" x14ac:dyDescent="0.25">
      <c r="A9" s="136"/>
      <c r="B9" s="2" t="str">
        <f>Total!C23</f>
        <v>4.3.7. Documentar el metadato de la información geográfica generada, conforme a las plantillas y estándares promovidos por la IDE Orinoquia, en cumplimiento de lo establecido por la ICDE.</v>
      </c>
      <c r="C9" s="2" t="str">
        <f>Total!E23</f>
        <v>Documentación del metadato de la información geográfica generada</v>
      </c>
      <c r="D9" s="1">
        <f>Total!F23</f>
        <v>1</v>
      </c>
      <c r="E9" s="142"/>
      <c r="F9" s="145"/>
      <c r="H9" s="58" t="str">
        <f>A12</f>
        <v>Gestión de datos</v>
      </c>
      <c r="I9" s="52" t="str">
        <f>F12</f>
        <v>Intermedio</v>
      </c>
    </row>
    <row r="10" spans="1:9" s="2" customFormat="1" ht="120.75" thickBot="1" x14ac:dyDescent="0.3">
      <c r="A10" s="137"/>
      <c r="B10" s="43" t="str">
        <f>Total!C24</f>
        <v>4.3.8. Cumplir con los estándares de información y tecnológicos promovidos por la ICDE y el Ministerio de Tecnologías de la Información y las Comunicaciones – MINTIC, para la publicación, intercambio e interoperabilidad de información geográfica.</v>
      </c>
      <c r="C10" s="43" t="str">
        <f>Total!E24</f>
        <v>Cumplimiento de estándares de información y tecnológicos para la publicación, intercambio e interoperabilidad de información geográfica</v>
      </c>
      <c r="D10" s="44">
        <f>Total!F24</f>
        <v>1</v>
      </c>
      <c r="E10" s="143"/>
      <c r="F10" s="146"/>
      <c r="H10" s="58" t="str">
        <f>A19</f>
        <v>Gobernanza</v>
      </c>
      <c r="I10" s="52" t="str">
        <f>F19</f>
        <v>Avanzado</v>
      </c>
    </row>
    <row r="11" spans="1:9" s="2" customFormat="1" ht="75" customHeight="1" thickBot="1" x14ac:dyDescent="0.3">
      <c r="A11" s="38" t="s">
        <v>30</v>
      </c>
      <c r="B11" s="39" t="str">
        <f>Total!C12</f>
        <v>4.3.3. Promover el uso y apropiación de los productos de información, el conocimiento y la experiencia generados en la IDE Orinoquia</v>
      </c>
      <c r="C11" s="39" t="str">
        <f>Total!E12</f>
        <v>Uso y apropiación de los productos de información, el conocimiento y la experiencia generados en la IDE Orinoquia</v>
      </c>
      <c r="D11" s="40">
        <f>Total!F12</f>
        <v>1</v>
      </c>
      <c r="E11" s="51">
        <f>D11</f>
        <v>1</v>
      </c>
      <c r="F11" s="55" t="str">
        <f>IF(E11=0,"Básico","Avanzado")</f>
        <v>Avanzado</v>
      </c>
      <c r="H11" s="59" t="str">
        <f>A30</f>
        <v>Innovación</v>
      </c>
      <c r="I11" s="53" t="str">
        <f>F30</f>
        <v>Intermedio</v>
      </c>
    </row>
    <row r="12" spans="1:9" s="2" customFormat="1" ht="45" x14ac:dyDescent="0.25">
      <c r="A12" s="135" t="s">
        <v>27</v>
      </c>
      <c r="B12" s="41" t="str">
        <f>Total!C11</f>
        <v>4.3.2. Participar activamente en la armonización e integración de diferentes fuentes de información</v>
      </c>
      <c r="C12" s="41" t="str">
        <f>Total!E11</f>
        <v>Aporte a la armonización e integración de diferentes fuentes de información</v>
      </c>
      <c r="D12" s="42">
        <f>Total!F11</f>
        <v>1</v>
      </c>
      <c r="E12" s="141">
        <f>SUM(D12:D18)</f>
        <v>5</v>
      </c>
      <c r="F12" s="144" t="str">
        <f>IF(E12&lt;=1,"Básico",IF(E12&lt;=5, "Intermedio","Avanzado"))</f>
        <v>Intermedio</v>
      </c>
    </row>
    <row r="13" spans="1:9" s="2" customFormat="1" ht="60.75" thickBot="1" x14ac:dyDescent="0.3">
      <c r="A13" s="136"/>
      <c r="B13" s="2" t="str">
        <f>Total!C21</f>
        <v>4.3.5. Llevar a cabo procesos de auditoría y de mejora continua del ciclo de vida de la información geográfica</v>
      </c>
      <c r="C13" s="2" t="str">
        <f>Total!E21</f>
        <v>Mejora continua del ciclo de vida de la información geográfica</v>
      </c>
      <c r="D13" s="1">
        <f>Total!F21</f>
        <v>0</v>
      </c>
      <c r="E13" s="142"/>
      <c r="F13" s="145"/>
    </row>
    <row r="14" spans="1:9" s="2" customFormat="1" ht="60" x14ac:dyDescent="0.25">
      <c r="A14" s="136"/>
      <c r="B14" s="2" t="str">
        <f>Total!C25</f>
        <v>4.3.9. Gestionar, organizar e inventariar la información insumo, conforme a la especificación técnica del producto</v>
      </c>
      <c r="C14" s="2" t="str">
        <f>Total!E25</f>
        <v>Inventario de información geográfica utilizada como insumo para la generación de productos</v>
      </c>
      <c r="D14" s="1">
        <v>0</v>
      </c>
      <c r="E14" s="142"/>
      <c r="F14" s="145"/>
      <c r="H14" s="121" t="s">
        <v>5</v>
      </c>
      <c r="I14" s="122"/>
    </row>
    <row r="15" spans="1:9" s="2" customFormat="1" ht="75" x14ac:dyDescent="0.25">
      <c r="A15" s="136"/>
      <c r="B15" s="2" t="str">
        <f>Total!C26</f>
        <v>4.3.10. Generar y mantener actualizado el catálogo de componentes de información, en términos de información, datos y servicios</v>
      </c>
      <c r="C15" s="2" t="str">
        <f>Total!E26</f>
        <v>Aporte al catálogo de componentes de información de la IDE Orinoquia</v>
      </c>
      <c r="D15" s="1">
        <f>Total!F26</f>
        <v>1</v>
      </c>
      <c r="E15" s="142"/>
      <c r="F15" s="145"/>
      <c r="H15" s="74"/>
      <c r="I15" s="75"/>
    </row>
    <row r="16" spans="1:9" s="2" customFormat="1" ht="60" x14ac:dyDescent="0.25">
      <c r="A16" s="136"/>
      <c r="B16" s="2" t="str">
        <f>Total!C27</f>
        <v>4.3.11. Organizar y almacenar la información geográfica en formato digital, para su procesamiento y análisis</v>
      </c>
      <c r="C16" s="2" t="str">
        <f>Total!E27</f>
        <v>Almacenamiento de información en bases de datos geográficas</v>
      </c>
      <c r="D16" s="1">
        <f>Total!F27</f>
        <v>1</v>
      </c>
      <c r="E16" s="142"/>
      <c r="F16" s="145"/>
      <c r="H16" s="74"/>
      <c r="I16" s="75"/>
    </row>
    <row r="17" spans="1:9" s="2" customFormat="1" ht="75" x14ac:dyDescent="0.25">
      <c r="A17" s="136"/>
      <c r="B17" s="2" t="str">
        <f>Total!C28</f>
        <v>4.3.12. Disponer información geográfica a través de servicios web y datos abiertos, teniendo en cuenta los datos fundamentales y temáticos definidos en la IDE Orinoquia</v>
      </c>
      <c r="C17" s="2" t="str">
        <f>Total!E28</f>
        <v>Servicios web de información geográfica publicados en la IDE Orinoquia</v>
      </c>
      <c r="D17" s="1">
        <f>Total!F28</f>
        <v>1</v>
      </c>
      <c r="E17" s="142"/>
      <c r="F17" s="145"/>
      <c r="H17" s="74"/>
      <c r="I17" s="75"/>
    </row>
    <row r="18" spans="1:9" s="2" customFormat="1" ht="60.75" thickBot="1" x14ac:dyDescent="0.3">
      <c r="A18" s="137"/>
      <c r="B18" s="43" t="str">
        <f>Total!C31</f>
        <v>4.3.15. Implementar políticas y procedimientos técnicos y tecnológicos que garanticen la seguridad de la información</v>
      </c>
      <c r="C18" s="43" t="str">
        <f>Total!E31</f>
        <v>Cumplimiento de políticas y protocolos de seguridad de la información</v>
      </c>
      <c r="D18" s="44">
        <f>Total!F31</f>
        <v>1</v>
      </c>
      <c r="E18" s="143"/>
      <c r="F18" s="146"/>
      <c r="H18" s="123" t="s">
        <v>32</v>
      </c>
      <c r="I18" s="124"/>
    </row>
    <row r="19" spans="1:9" s="2" customFormat="1" ht="30" x14ac:dyDescent="0.25">
      <c r="A19" s="138" t="s">
        <v>14</v>
      </c>
      <c r="B19" s="45" t="str">
        <f>Total!C6</f>
        <v>4.1. Modelo funcional federado</v>
      </c>
      <c r="C19" s="45" t="str">
        <f>Total!E6</f>
        <v>Nodo activo integrado a la IDE Orinoquia, disponiendo servicios web geográficos</v>
      </c>
      <c r="D19" s="46">
        <f>Total!F6</f>
        <v>1</v>
      </c>
      <c r="E19" s="147">
        <f>SUM(D19:D29)</f>
        <v>9</v>
      </c>
      <c r="F19" s="150" t="str">
        <f>IF(E19&lt;=3,"Básico",IF(E19&lt;=8, "Intermedio","Avanzado"))</f>
        <v>Avanzado</v>
      </c>
      <c r="H19" s="123" t="s">
        <v>36</v>
      </c>
      <c r="I19" s="124"/>
    </row>
    <row r="20" spans="1:9" s="2" customFormat="1" ht="30" x14ac:dyDescent="0.25">
      <c r="A20" s="139"/>
      <c r="B20" s="18" t="str">
        <f>Total!C7</f>
        <v>4.2.1. Integración con otras IDE</v>
      </c>
      <c r="C20" s="18" t="str">
        <f>Total!E7</f>
        <v>Nodo activo integrado a la ICDE, SNUIRA y/o SIAC, disponiendo servicios web geográficos</v>
      </c>
      <c r="D20" s="17">
        <f>Total!F7</f>
        <v>0</v>
      </c>
      <c r="E20" s="148"/>
      <c r="F20" s="151"/>
      <c r="H20" s="125" t="s">
        <v>39</v>
      </c>
      <c r="I20" s="124"/>
    </row>
    <row r="21" spans="1:9" s="2" customFormat="1" ht="45" x14ac:dyDescent="0.25">
      <c r="A21" s="139"/>
      <c r="B21" s="18" t="str">
        <f>Total!C8</f>
        <v>4.2.2. Alineación con políticas nacionales, sectoriales y territoriales</v>
      </c>
      <c r="C21" s="18" t="str">
        <f>Total!E8</f>
        <v>Armonización con los lineamientos y políticas de información geográfica de los niveles nacional, sectorial y territorial</v>
      </c>
      <c r="D21" s="17">
        <f>Total!F8</f>
        <v>1</v>
      </c>
      <c r="E21" s="148"/>
      <c r="F21" s="151"/>
      <c r="H21" s="125" t="s">
        <v>42</v>
      </c>
      <c r="I21" s="124"/>
    </row>
    <row r="22" spans="1:9" s="2" customFormat="1" ht="30" x14ac:dyDescent="0.25">
      <c r="A22" s="139"/>
      <c r="B22" s="18" t="str">
        <f>Total!C9</f>
        <v>4.2.3. Co – creación</v>
      </c>
      <c r="C22" s="18" t="str">
        <f>Total!E9</f>
        <v>Participación activa en las estrategias que fomenten la co - creación y trabajo conjunto</v>
      </c>
      <c r="D22" s="17">
        <f>Total!F9</f>
        <v>1</v>
      </c>
      <c r="E22" s="148"/>
      <c r="F22" s="151"/>
      <c r="H22" s="125" t="s">
        <v>46</v>
      </c>
      <c r="I22" s="124"/>
    </row>
    <row r="23" spans="1:9" s="2" customFormat="1" ht="45" x14ac:dyDescent="0.25">
      <c r="A23" s="139"/>
      <c r="B23" s="18" t="str">
        <f>Total!C10</f>
        <v xml:space="preserve">4.3.1. Aportar al diagnóstico, el monitoreo y seguimiento al ciclo de vida de la información geográfica </v>
      </c>
      <c r="C23" s="18" t="str">
        <f>Total!E10</f>
        <v>Diligenciamiento de los instrumentos de diagnóstico establecidos por la IDE</v>
      </c>
      <c r="D23" s="17">
        <f>Total!F10</f>
        <v>1</v>
      </c>
      <c r="E23" s="148"/>
      <c r="F23" s="151"/>
      <c r="H23" s="125" t="s">
        <v>49</v>
      </c>
      <c r="I23" s="124"/>
    </row>
    <row r="24" spans="1:9" s="2" customFormat="1" ht="30.75" thickBot="1" x14ac:dyDescent="0.3">
      <c r="A24" s="139"/>
      <c r="B24" s="18" t="str">
        <f>Total!C13</f>
        <v>4.4.1. Formalización de la IDE en instrumentos institucionales</v>
      </c>
      <c r="C24" s="18" t="str">
        <f>Total!E13</f>
        <v>La IDE Orinoquia se incorpora en instrumentos institucionales</v>
      </c>
      <c r="D24" s="17">
        <f>Total!F13</f>
        <v>0</v>
      </c>
      <c r="E24" s="148"/>
      <c r="F24" s="151"/>
      <c r="H24" s="116" t="s">
        <v>52</v>
      </c>
      <c r="I24" s="117"/>
    </row>
    <row r="25" spans="1:9" s="2" customFormat="1" ht="45" x14ac:dyDescent="0.25">
      <c r="A25" s="139"/>
      <c r="B25" s="18" t="str">
        <f>Total!C14</f>
        <v>4.4.2. Seguimiento a la gestión, avances y resultados de la IDE</v>
      </c>
      <c r="C25" s="18" t="str">
        <f>Total!E14</f>
        <v>Seguimiento a la gestión, avances y resultados del desarrollo de los componentes de la IDE en la institucion / entidad territorial</v>
      </c>
      <c r="D25" s="17">
        <f>Total!F14</f>
        <v>1</v>
      </c>
      <c r="E25" s="148"/>
      <c r="F25" s="151"/>
    </row>
    <row r="26" spans="1:9" s="2" customFormat="1" ht="60" x14ac:dyDescent="0.25">
      <c r="A26" s="139"/>
      <c r="B26" s="18" t="str">
        <f>Total!C15</f>
        <v>4.4.3. Compromiso, participación activa y propositiva en torno a la IDE y al uso de la información geográfica para la toma de decisiones</v>
      </c>
      <c r="C26" s="18" t="str">
        <f>Total!E15</f>
        <v>Participación y compromiso con la IDE Orinoquia</v>
      </c>
      <c r="D26" s="17">
        <f>Total!F15</f>
        <v>1</v>
      </c>
      <c r="E26" s="148"/>
      <c r="F26" s="151"/>
    </row>
    <row r="27" spans="1:9" s="2" customFormat="1" ht="45" x14ac:dyDescent="0.25">
      <c r="A27" s="139"/>
      <c r="B27" s="18" t="str">
        <f>Total!C17</f>
        <v>4.4.5. Espacios de coordinación semestrales</v>
      </c>
      <c r="C27" s="18" t="str">
        <f>Total!E17</f>
        <v>Participación activa en los espacios de coordinación de la IDE Orinoquia, a los que la entidad sea convocada</v>
      </c>
      <c r="D27" s="17">
        <f>Total!F17</f>
        <v>1</v>
      </c>
      <c r="E27" s="148"/>
      <c r="F27" s="151"/>
    </row>
    <row r="28" spans="1:9" s="2" customFormat="1" ht="60" x14ac:dyDescent="0.25">
      <c r="A28" s="139"/>
      <c r="B28" s="18" t="str">
        <f>Total!C18</f>
        <v>4.4.6. Proyectos conjuntos</v>
      </c>
      <c r="C28" s="18" t="str">
        <f>Total!E18</f>
        <v>Participación en proyectos en el marco de la IDE Orinoquia, a partir de objetivos comunes con un impacto regional y con beneficio institucional</v>
      </c>
      <c r="D28" s="17">
        <f>Total!F18</f>
        <v>1</v>
      </c>
      <c r="E28" s="148"/>
      <c r="F28" s="151"/>
    </row>
    <row r="29" spans="1:9" s="2" customFormat="1" ht="45.75" thickBot="1" x14ac:dyDescent="0.3">
      <c r="A29" s="140"/>
      <c r="B29" s="47" t="str">
        <f>Total!C19</f>
        <v>4.4.7. Alianzas estratégicas</v>
      </c>
      <c r="C29" s="47" t="str">
        <f>Total!E19</f>
        <v>Participación y gestión de alianzas estratégicas con entidades que puedan apoyar técnica, tecnológica y financieramente a la IDE regional</v>
      </c>
      <c r="D29" s="48">
        <f>Total!F19</f>
        <v>1</v>
      </c>
      <c r="E29" s="149"/>
      <c r="F29" s="152"/>
    </row>
    <row r="30" spans="1:9" s="2" customFormat="1" ht="75" x14ac:dyDescent="0.25">
      <c r="A30" s="135" t="s">
        <v>71</v>
      </c>
      <c r="B30" s="41" t="str">
        <f>Total!C26</f>
        <v>4.3.10. Generar y mantener actualizado el catálogo de componentes de información, en términos de información, datos y servicios</v>
      </c>
      <c r="C30" s="41" t="str">
        <f>Total!E26</f>
        <v>Aporte al catálogo de componentes de información de la IDE Orinoquia</v>
      </c>
      <c r="D30" s="42">
        <f>Total!F26</f>
        <v>1</v>
      </c>
      <c r="E30" s="141">
        <f>SUM(D30:D33)</f>
        <v>3</v>
      </c>
      <c r="F30" s="144" t="str">
        <f>IF(E30&lt;=1,"Básico",IF(E30&lt;=3, "Intermedio","Avanzado"))</f>
        <v>Intermedio</v>
      </c>
    </row>
    <row r="31" spans="1:9" s="2" customFormat="1" ht="75" customHeight="1" x14ac:dyDescent="0.25">
      <c r="A31" s="136"/>
      <c r="B31" s="2" t="str">
        <f>Total!C27</f>
        <v>4.3.11. Organizar y almacenar la información geográfica en formato digital, para su procesamiento y análisis</v>
      </c>
      <c r="C31" s="2" t="str">
        <f>Total!E27</f>
        <v>Almacenamiento de información en bases de datos geográficas</v>
      </c>
      <c r="D31" s="1">
        <f>Total!F28</f>
        <v>1</v>
      </c>
      <c r="E31" s="142"/>
      <c r="F31" s="145"/>
    </row>
    <row r="32" spans="1:9" s="2" customFormat="1" ht="75" x14ac:dyDescent="0.25">
      <c r="A32" s="136"/>
      <c r="B32" s="2" t="str">
        <f>Total!C28</f>
        <v>4.3.12. Disponer información geográfica a través de servicios web y datos abiertos, teniendo en cuenta los datos fundamentales y temáticos definidos en la IDE Orinoquia</v>
      </c>
      <c r="C32" s="2" t="str">
        <f>Total!E28</f>
        <v>Servicios web de información geográfica publicados en la IDE Orinoquia</v>
      </c>
      <c r="D32" s="1">
        <f>Total!F29</f>
        <v>0</v>
      </c>
      <c r="E32" s="142"/>
      <c r="F32" s="145"/>
    </row>
    <row r="33" spans="1:9" s="2" customFormat="1" ht="120.75" thickBot="1" x14ac:dyDescent="0.3">
      <c r="A33" s="137"/>
      <c r="B33" s="43" t="str">
        <f>Total!C30</f>
        <v>4.3.14. Contar con soluciones tecnológicas para la documentación de metadatos, con el fin de facilitar la generación, administración, actualización, consulta y publicación, como parte de la consolidación del Catálogo de Metadatos Geográficos de la IDE Orinoquia</v>
      </c>
      <c r="C33" s="43" t="str">
        <f>Total!E30</f>
        <v>Implementación de un catálogo institucional de metadatos geográficos</v>
      </c>
      <c r="D33" s="44">
        <v>1</v>
      </c>
      <c r="E33" s="143"/>
      <c r="F33" s="146"/>
    </row>
    <row r="34" spans="1:9" s="2" customFormat="1" ht="15" customHeight="1" x14ac:dyDescent="0.25">
      <c r="E34" s="1"/>
      <c r="F34" s="1"/>
    </row>
    <row r="35" spans="1:9" ht="15" customHeight="1" x14ac:dyDescent="0.25">
      <c r="I35" s="2"/>
    </row>
  </sheetData>
  <sortState xmlns:xlrd2="http://schemas.microsoft.com/office/spreadsheetml/2017/richdata2" ref="A6:F33">
    <sortCondition ref="A5:A33"/>
  </sortState>
  <mergeCells count="22">
    <mergeCell ref="A19:A29"/>
    <mergeCell ref="A30:A33"/>
    <mergeCell ref="E7:E10"/>
    <mergeCell ref="F7:F10"/>
    <mergeCell ref="E12:E18"/>
    <mergeCell ref="F12:F18"/>
    <mergeCell ref="E19:E29"/>
    <mergeCell ref="F19:F29"/>
    <mergeCell ref="E30:E33"/>
    <mergeCell ref="F30:F33"/>
    <mergeCell ref="A1:F2"/>
    <mergeCell ref="A3:F3"/>
    <mergeCell ref="A7:A10"/>
    <mergeCell ref="A12:A18"/>
    <mergeCell ref="H14:I14"/>
    <mergeCell ref="H18:I18"/>
    <mergeCell ref="H24:I24"/>
    <mergeCell ref="H19:I19"/>
    <mergeCell ref="H20:I20"/>
    <mergeCell ref="H21:I21"/>
    <mergeCell ref="H22:I22"/>
    <mergeCell ref="H23:I23"/>
  </mergeCells>
  <pageMargins left="0.7" right="0.7" top="0.75" bottom="0.75" header="0.3" footer="0.3"/>
  <drawing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D89BBC02-9420-4B82-8C34-80676547AEA0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sqref>H8</xm:sqref>
            </x14:sparkline>
          </x14:sparklines>
        </x14:sparklineGroup>
      </x14:sparklineGroup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E4A30-ADED-423E-A97F-AC472F789C97}">
  <dimension ref="A1:I24"/>
  <sheetViews>
    <sheetView zoomScale="82" zoomScaleNormal="82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22" sqref="B22:B24"/>
    </sheetView>
  </sheetViews>
  <sheetFormatPr baseColWidth="10" defaultColWidth="13" defaultRowHeight="15" x14ac:dyDescent="0.25"/>
  <cols>
    <col min="1" max="2" width="20.7109375" style="1" customWidth="1"/>
    <col min="3" max="3" width="28.42578125" style="1" customWidth="1"/>
    <col min="4" max="4" width="19.85546875" style="1" customWidth="1"/>
    <col min="5" max="5" width="58" style="1" customWidth="1"/>
    <col min="6" max="6" width="14.28515625" style="1" customWidth="1"/>
    <col min="7" max="7" width="30.140625" style="1" customWidth="1"/>
    <col min="8" max="9" width="31.5703125" style="1" customWidth="1"/>
    <col min="10" max="16384" width="13" style="1"/>
  </cols>
  <sheetData>
    <row r="1" spans="1:9" s="20" customFormat="1" ht="41.25" customHeight="1" x14ac:dyDescent="0.25">
      <c r="A1" s="168" t="s">
        <v>0</v>
      </c>
      <c r="B1" s="133"/>
      <c r="C1" s="133"/>
      <c r="D1" s="133"/>
      <c r="E1" s="133"/>
      <c r="F1" s="133"/>
      <c r="G1" s="133"/>
      <c r="H1" s="133"/>
      <c r="I1" s="133"/>
    </row>
    <row r="2" spans="1:9" x14ac:dyDescent="0.25">
      <c r="A2" s="169" t="s">
        <v>1</v>
      </c>
      <c r="B2" s="134"/>
      <c r="C2" s="134"/>
      <c r="D2" s="134"/>
      <c r="E2" s="134"/>
      <c r="F2" s="134"/>
      <c r="G2" s="134"/>
      <c r="H2" s="134"/>
      <c r="I2" s="134"/>
    </row>
    <row r="3" spans="1:9" s="21" customFormat="1" ht="30" customHeight="1" x14ac:dyDescent="0.25">
      <c r="A3" s="169"/>
      <c r="B3" s="134"/>
      <c r="C3" s="134"/>
      <c r="D3" s="134"/>
      <c r="E3" s="134"/>
      <c r="F3" s="134"/>
      <c r="G3" s="134"/>
      <c r="H3" s="134"/>
      <c r="I3" s="134"/>
    </row>
    <row r="4" spans="1:9" ht="15.75" thickBot="1" x14ac:dyDescent="0.3">
      <c r="A4" s="19"/>
      <c r="B4" s="19"/>
      <c r="C4" s="19"/>
      <c r="D4" s="19"/>
      <c r="E4" s="19"/>
      <c r="F4" s="19"/>
      <c r="G4" s="19"/>
    </row>
    <row r="5" spans="1:9" ht="39" customHeight="1" x14ac:dyDescent="0.25">
      <c r="A5" s="174" t="s">
        <v>2</v>
      </c>
      <c r="B5" s="153" t="s">
        <v>3</v>
      </c>
      <c r="C5" s="153" t="s">
        <v>4</v>
      </c>
      <c r="D5" s="153" t="s">
        <v>5</v>
      </c>
      <c r="E5" s="153" t="s">
        <v>107</v>
      </c>
      <c r="F5" s="153"/>
      <c r="G5" s="155" t="s">
        <v>128</v>
      </c>
      <c r="H5" s="172" t="s">
        <v>129</v>
      </c>
      <c r="I5" s="173"/>
    </row>
    <row r="6" spans="1:9" ht="63.75" customHeight="1" thickBot="1" x14ac:dyDescent="0.3">
      <c r="A6" s="175"/>
      <c r="B6" s="154"/>
      <c r="C6" s="154"/>
      <c r="D6" s="154"/>
      <c r="E6" s="8" t="s">
        <v>115</v>
      </c>
      <c r="F6" s="8" t="s">
        <v>114</v>
      </c>
      <c r="G6" s="156"/>
      <c r="H6" s="80" t="s">
        <v>130</v>
      </c>
      <c r="I6" s="81" t="s">
        <v>131</v>
      </c>
    </row>
    <row r="7" spans="1:9" s="2" customFormat="1" ht="25.5" customHeight="1" x14ac:dyDescent="0.25">
      <c r="A7" s="86" t="str">
        <f>Total!A25</f>
        <v>Información geográfica</v>
      </c>
      <c r="B7" s="101" t="str">
        <f>Total!B25</f>
        <v>Gestión y seguimiento al ciclo de vida de la información geográfica</v>
      </c>
      <c r="C7" s="163" t="str">
        <f>Total!C27</f>
        <v>4.3.11. Organizar y almacenar la información geográfica en formato digital, para su procesamiento y análisis</v>
      </c>
      <c r="D7" s="101" t="str">
        <f>Total!D27</f>
        <v>Gestión de datos</v>
      </c>
      <c r="E7" s="69" t="s">
        <v>108</v>
      </c>
      <c r="F7" s="10" t="s">
        <v>91</v>
      </c>
      <c r="G7" s="101"/>
      <c r="H7" s="163" t="s">
        <v>132</v>
      </c>
      <c r="I7" s="164" t="s">
        <v>133</v>
      </c>
    </row>
    <row r="8" spans="1:9" s="2" customFormat="1" ht="30" x14ac:dyDescent="0.25">
      <c r="A8" s="87"/>
      <c r="B8" s="102"/>
      <c r="C8" s="158"/>
      <c r="D8" s="102"/>
      <c r="E8" s="4" t="s">
        <v>109</v>
      </c>
      <c r="F8" s="3" t="s">
        <v>92</v>
      </c>
      <c r="G8" s="102"/>
      <c r="H8" s="158"/>
      <c r="I8" s="161"/>
    </row>
    <row r="9" spans="1:9" s="2" customFormat="1" ht="30" x14ac:dyDescent="0.25">
      <c r="A9" s="87"/>
      <c r="B9" s="102"/>
      <c r="C9" s="158"/>
      <c r="D9" s="102"/>
      <c r="E9" s="4" t="s">
        <v>110</v>
      </c>
      <c r="F9" s="3" t="s">
        <v>93</v>
      </c>
      <c r="G9" s="102"/>
      <c r="H9" s="158"/>
      <c r="I9" s="161"/>
    </row>
    <row r="10" spans="1:9" s="2" customFormat="1" ht="64.5" customHeight="1" x14ac:dyDescent="0.25">
      <c r="A10" s="87"/>
      <c r="B10" s="102"/>
      <c r="C10" s="158" t="str">
        <f>Total!C28</f>
        <v>4.3.12. Disponer información geográfica a través de servicios web y datos abiertos, teniendo en cuenta los datos fundamentales y temáticos definidos en la IDE Orinoquia</v>
      </c>
      <c r="D10" s="102" t="str">
        <f>Total!D28</f>
        <v>Gestión de datos</v>
      </c>
      <c r="E10" s="4" t="s">
        <v>136</v>
      </c>
      <c r="F10" s="3" t="s">
        <v>91</v>
      </c>
      <c r="G10" s="103"/>
      <c r="H10" s="165" t="s">
        <v>139</v>
      </c>
      <c r="I10" s="106" t="s">
        <v>140</v>
      </c>
    </row>
    <row r="11" spans="1:9" s="2" customFormat="1" ht="64.5" customHeight="1" x14ac:dyDescent="0.25">
      <c r="A11" s="87"/>
      <c r="B11" s="102"/>
      <c r="C11" s="158"/>
      <c r="D11" s="102"/>
      <c r="E11" s="4" t="s">
        <v>137</v>
      </c>
      <c r="F11" s="3" t="s">
        <v>92</v>
      </c>
      <c r="G11" s="170"/>
      <c r="H11" s="158"/>
      <c r="I11" s="106"/>
    </row>
    <row r="12" spans="1:9" s="2" customFormat="1" ht="64.5" customHeight="1" thickBot="1" x14ac:dyDescent="0.3">
      <c r="A12" s="88"/>
      <c r="B12" s="104"/>
      <c r="C12" s="159"/>
      <c r="D12" s="104"/>
      <c r="E12" s="11" t="s">
        <v>138</v>
      </c>
      <c r="F12" s="12" t="s">
        <v>93</v>
      </c>
      <c r="G12" s="171"/>
      <c r="H12" s="159"/>
      <c r="I12" s="108"/>
    </row>
    <row r="13" spans="1:9" s="2" customFormat="1" ht="45" customHeight="1" x14ac:dyDescent="0.25">
      <c r="A13" s="166" t="str">
        <f>Total!A29</f>
        <v>Tecnologías</v>
      </c>
      <c r="B13" s="167" t="str">
        <f>Total!B29</f>
        <v>Gestión y seguimiento al ciclo de vida de la información geográfica</v>
      </c>
      <c r="C13" s="157" t="str">
        <f>Total!C29</f>
        <v>4.3.13. Implementar una solución tecnológica que permita disponer información geográfica a la IDE Orinoquia, como son los geovisores, geoportales y sistemas de información geográfica en línea</v>
      </c>
      <c r="D13" s="167" t="str">
        <f>Total!D30</f>
        <v>Innovación</v>
      </c>
      <c r="E13" s="82" t="s">
        <v>118</v>
      </c>
      <c r="F13" s="78" t="s">
        <v>91</v>
      </c>
      <c r="G13" s="167"/>
      <c r="H13" s="157" t="s">
        <v>134</v>
      </c>
      <c r="I13" s="160" t="s">
        <v>135</v>
      </c>
    </row>
    <row r="14" spans="1:9" s="2" customFormat="1" ht="45" customHeight="1" x14ac:dyDescent="0.25">
      <c r="A14" s="87"/>
      <c r="B14" s="102"/>
      <c r="C14" s="158"/>
      <c r="D14" s="102"/>
      <c r="E14" s="4" t="s">
        <v>117</v>
      </c>
      <c r="F14" s="3" t="s">
        <v>92</v>
      </c>
      <c r="G14" s="102"/>
      <c r="H14" s="158"/>
      <c r="I14" s="161"/>
    </row>
    <row r="15" spans="1:9" s="2" customFormat="1" ht="57.75" customHeight="1" x14ac:dyDescent="0.25">
      <c r="A15" s="87"/>
      <c r="B15" s="102"/>
      <c r="C15" s="158"/>
      <c r="D15" s="102"/>
      <c r="E15" s="4" t="s">
        <v>119</v>
      </c>
      <c r="F15" s="3" t="s">
        <v>93</v>
      </c>
      <c r="G15" s="102"/>
      <c r="H15" s="158"/>
      <c r="I15" s="161"/>
    </row>
    <row r="16" spans="1:9" ht="60" customHeight="1" x14ac:dyDescent="0.25">
      <c r="A16" s="87"/>
      <c r="B16" s="102"/>
      <c r="C16" s="158" t="str">
        <f>Total!C30</f>
        <v>4.3.14. Contar con soluciones tecnológicas para la documentación de metadatos, con el fin de facilitar la generación, administración, actualización, consulta y publicación, como parte de la consolidación del Catálogo de Metadatos Geográficos de la IDE Orinoquia</v>
      </c>
      <c r="D16" s="102" t="str">
        <f>Total!D30</f>
        <v>Innovación</v>
      </c>
      <c r="E16" s="76" t="s">
        <v>120</v>
      </c>
      <c r="F16" s="3" t="s">
        <v>91</v>
      </c>
      <c r="G16" s="102"/>
      <c r="H16" s="165" t="s">
        <v>142</v>
      </c>
      <c r="I16" s="161" t="s">
        <v>141</v>
      </c>
    </row>
    <row r="17" spans="1:9" ht="60" customHeight="1" x14ac:dyDescent="0.25">
      <c r="A17" s="87"/>
      <c r="B17" s="102"/>
      <c r="C17" s="158"/>
      <c r="D17" s="102"/>
      <c r="E17" s="76" t="s">
        <v>121</v>
      </c>
      <c r="F17" s="3" t="s">
        <v>92</v>
      </c>
      <c r="G17" s="102"/>
      <c r="H17" s="158"/>
      <c r="I17" s="161"/>
    </row>
    <row r="18" spans="1:9" ht="60" customHeight="1" thickBot="1" x14ac:dyDescent="0.3">
      <c r="A18" s="88"/>
      <c r="B18" s="104"/>
      <c r="C18" s="159"/>
      <c r="D18" s="104"/>
      <c r="E18" s="77" t="s">
        <v>122</v>
      </c>
      <c r="F18" s="12" t="s">
        <v>93</v>
      </c>
      <c r="G18" s="104"/>
      <c r="H18" s="159"/>
      <c r="I18" s="162"/>
    </row>
    <row r="19" spans="1:9" ht="60" customHeight="1" x14ac:dyDescent="0.25">
      <c r="A19" s="86" t="str">
        <f>Total!A20</f>
        <v>Procesos</v>
      </c>
      <c r="B19" s="101" t="str">
        <f>Total!B20</f>
        <v>Gestión y seguimiento al ciclo de vida de la información geográfica</v>
      </c>
      <c r="C19" s="163" t="str">
        <f>Total!C24</f>
        <v>4.3.8. Cumplir con los estándares de información y tecnológicos promovidos por la ICDE y el Ministerio de Tecnologías de la Información y las Comunicaciones – MINTIC, para la publicación, intercambio e interoperabilidad de información geográfica.</v>
      </c>
      <c r="D19" s="101" t="str">
        <f>Total!D24</f>
        <v>Estándares de información</v>
      </c>
      <c r="E19" s="68" t="s">
        <v>123</v>
      </c>
      <c r="F19" s="10" t="s">
        <v>91</v>
      </c>
      <c r="G19" s="101"/>
      <c r="H19" s="163" t="s">
        <v>143</v>
      </c>
      <c r="I19" s="164" t="s">
        <v>144</v>
      </c>
    </row>
    <row r="20" spans="1:9" ht="60" customHeight="1" x14ac:dyDescent="0.25">
      <c r="A20" s="87"/>
      <c r="B20" s="102"/>
      <c r="C20" s="158"/>
      <c r="D20" s="102"/>
      <c r="E20" s="76" t="s">
        <v>124</v>
      </c>
      <c r="F20" s="3" t="s">
        <v>92</v>
      </c>
      <c r="G20" s="102"/>
      <c r="H20" s="158"/>
      <c r="I20" s="161"/>
    </row>
    <row r="21" spans="1:9" ht="60" customHeight="1" thickBot="1" x14ac:dyDescent="0.3">
      <c r="A21" s="88"/>
      <c r="B21" s="104"/>
      <c r="C21" s="159"/>
      <c r="D21" s="104"/>
      <c r="E21" s="77" t="s">
        <v>125</v>
      </c>
      <c r="F21" s="12" t="s">
        <v>93</v>
      </c>
      <c r="G21" s="104"/>
      <c r="H21" s="159"/>
      <c r="I21" s="162"/>
    </row>
    <row r="22" spans="1:9" ht="57" customHeight="1" x14ac:dyDescent="0.25">
      <c r="A22" s="166" t="str">
        <f>Total!A6</f>
        <v>Comunidad</v>
      </c>
      <c r="B22" s="167" t="str">
        <f>Total!B13</f>
        <v>Sostenibilidad, continuidad y mantenimiento de la IDE</v>
      </c>
      <c r="C22" s="157" t="str">
        <f>Total!C13</f>
        <v>4.4.1. Formalización de la IDE en instrumentos institucionales</v>
      </c>
      <c r="D22" s="167" t="str">
        <f>Total!D13</f>
        <v>Gobernanza</v>
      </c>
      <c r="E22" s="79" t="s">
        <v>126</v>
      </c>
      <c r="F22" s="78" t="s">
        <v>91</v>
      </c>
      <c r="G22" s="167"/>
      <c r="H22" s="157" t="s">
        <v>145</v>
      </c>
      <c r="I22" s="160" t="s">
        <v>146</v>
      </c>
    </row>
    <row r="23" spans="1:9" ht="51.75" customHeight="1" x14ac:dyDescent="0.25">
      <c r="A23" s="87"/>
      <c r="B23" s="102"/>
      <c r="C23" s="158"/>
      <c r="D23" s="102"/>
      <c r="E23" s="76" t="s">
        <v>127</v>
      </c>
      <c r="F23" s="3" t="s">
        <v>92</v>
      </c>
      <c r="G23" s="102"/>
      <c r="H23" s="158"/>
      <c r="I23" s="161"/>
    </row>
    <row r="24" spans="1:9" ht="55.5" customHeight="1" thickBot="1" x14ac:dyDescent="0.3">
      <c r="A24" s="88"/>
      <c r="B24" s="104"/>
      <c r="C24" s="159"/>
      <c r="D24" s="104"/>
      <c r="E24" s="77" t="s">
        <v>35</v>
      </c>
      <c r="F24" s="12" t="s">
        <v>93</v>
      </c>
      <c r="G24" s="104"/>
      <c r="H24" s="159"/>
      <c r="I24" s="162"/>
    </row>
  </sheetData>
  <mergeCells count="47">
    <mergeCell ref="A1:I1"/>
    <mergeCell ref="A2:I3"/>
    <mergeCell ref="A7:A12"/>
    <mergeCell ref="B7:B12"/>
    <mergeCell ref="C10:C12"/>
    <mergeCell ref="D10:D12"/>
    <mergeCell ref="H10:H12"/>
    <mergeCell ref="I10:I12"/>
    <mergeCell ref="G10:G12"/>
    <mergeCell ref="G7:G9"/>
    <mergeCell ref="C7:C9"/>
    <mergeCell ref="D7:D9"/>
    <mergeCell ref="H5:I5"/>
    <mergeCell ref="A5:A6"/>
    <mergeCell ref="B5:B6"/>
    <mergeCell ref="C5:C6"/>
    <mergeCell ref="C13:C15"/>
    <mergeCell ref="D13:D15"/>
    <mergeCell ref="G13:G15"/>
    <mergeCell ref="H13:H15"/>
    <mergeCell ref="A13:A18"/>
    <mergeCell ref="B13:B18"/>
    <mergeCell ref="C16:C18"/>
    <mergeCell ref="D16:D18"/>
    <mergeCell ref="G16:G18"/>
    <mergeCell ref="A19:A21"/>
    <mergeCell ref="B19:B21"/>
    <mergeCell ref="C19:C21"/>
    <mergeCell ref="D19:D21"/>
    <mergeCell ref="G19:G21"/>
    <mergeCell ref="A22:A24"/>
    <mergeCell ref="B22:B24"/>
    <mergeCell ref="C22:C24"/>
    <mergeCell ref="D22:D24"/>
    <mergeCell ref="G22:G24"/>
    <mergeCell ref="D5:D6"/>
    <mergeCell ref="G5:G6"/>
    <mergeCell ref="E5:F5"/>
    <mergeCell ref="H22:H24"/>
    <mergeCell ref="I22:I24"/>
    <mergeCell ref="H7:H9"/>
    <mergeCell ref="I7:I9"/>
    <mergeCell ref="I13:I15"/>
    <mergeCell ref="H16:H18"/>
    <mergeCell ref="I16:I18"/>
    <mergeCell ref="H19:H21"/>
    <mergeCell ref="I19:I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35A53DA876E443B120225AA2D2DE91" ma:contentTypeVersion="10" ma:contentTypeDescription="Crear nuevo documento." ma:contentTypeScope="" ma:versionID="4531bf9c2ba2d67423da3f4db5fc29aa">
  <xsd:schema xmlns:xsd="http://www.w3.org/2001/XMLSchema" xmlns:xs="http://www.w3.org/2001/XMLSchema" xmlns:p="http://schemas.microsoft.com/office/2006/metadata/properties" xmlns:ns1="http://schemas.microsoft.com/sharepoint/v3" xmlns:ns2="a7912b74-821a-4119-aad9-e1c9b233eb5e" targetNamespace="http://schemas.microsoft.com/office/2006/metadata/properties" ma:root="true" ma:fieldsID="56db4f0f18ecffd3d1eb24f17ad309fa" ns1:_="" ns2:_="">
    <xsd:import namespace="http://schemas.microsoft.com/sharepoint/v3"/>
    <xsd:import namespace="a7912b74-821a-4119-aad9-e1c9b233eb5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1:VariationsItemGroup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  <xsd:element name="VariationsItemGroupID" ma:index="12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912b74-821a-4119-aad9-e1c9b233eb5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aee187e8-cea2-4678-ad80-d4c267878c13</VariationsItemGroupI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A93CB7E-4FB4-4422-BAD4-A60B95545FDE}"/>
</file>

<file path=customXml/itemProps2.xml><?xml version="1.0" encoding="utf-8"?>
<ds:datastoreItem xmlns:ds="http://schemas.openxmlformats.org/officeDocument/2006/customXml" ds:itemID="{06B3AE6C-5D58-4851-9441-74DB944AD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9B3C06-A259-4447-81E5-4790B27A167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Total</vt:lpstr>
      <vt:lpstr>Dinamica</vt:lpstr>
      <vt:lpstr>Comunidad</vt:lpstr>
      <vt:lpstr>Procesos</vt:lpstr>
      <vt:lpstr>IG</vt:lpstr>
      <vt:lpstr>TI</vt:lpstr>
      <vt:lpstr>MRG</vt:lpstr>
      <vt:lpstr>Conexión_nodo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Morera Amaya</dc:creator>
  <cp:keywords/>
  <dc:description/>
  <cp:lastModifiedBy>Carolina Morera Amaya</cp:lastModifiedBy>
  <cp:revision/>
  <dcterms:created xsi:type="dcterms:W3CDTF">2022-11-27T16:34:17Z</dcterms:created>
  <dcterms:modified xsi:type="dcterms:W3CDTF">2023-01-18T17:31:27Z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0x0101009C35A53DA876E443B120225AA2D2DE91</vt:lpwstr>
  </property>
</Properties>
</file>